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070" activeTab="0"/>
  </bookViews>
  <sheets>
    <sheet name="９利用統計" sheetId="1" r:id="rId1"/>
    <sheet name="グラフ作成用データ" sheetId="2" r:id="rId2"/>
  </sheets>
  <definedNames>
    <definedName name="_xlnm.Print_Area" localSheetId="0">'９利用統計'!$A$1:$T$233</definedName>
  </definedNames>
  <calcPr fullCalcOnLoad="1"/>
</workbook>
</file>

<file path=xl/sharedStrings.xml><?xml version="1.0" encoding="utf-8"?>
<sst xmlns="http://schemas.openxmlformats.org/spreadsheetml/2006/main" count="273" uniqueCount="206">
  <si>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</si>
  <si>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</si>
  <si>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</si>
  <si>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</si>
  <si>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</si>
  <si>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</si>
  <si>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</si>
  <si>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</si>
  <si>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</si>
  <si>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</si>
  <si>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</si>
  <si>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</si>
  <si>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</si>
  <si>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</si>
  <si>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</si>
  <si>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</si>
  <si>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</si>
  <si>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</si>
  <si>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</si>
  <si>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</si>
  <si>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</si>
  <si>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</si>
  <si>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</si>
  <si>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</si>
  <si>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</si>
  <si>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</si>
  <si>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</si>
  <si>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</si>
  <si>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</si>
  <si>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</si>
  <si>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</si>
  <si>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</si>
  <si>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</si>
  <si>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</si>
  <si>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</si>
  <si>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（１）基礎統計</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</si>
  <si>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</si>
  <si>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</si>
  <si>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</si>
  <si>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</si>
  <si>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</si>
  <si>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</si>
  <si>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</si>
  <si>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</si>
  <si>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</si>
  <si>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</si>
  <si>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</si>
  <si>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</si>
  <si>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</si>
  <si>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</si>
  <si>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</si>
  <si>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</si>
  <si>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</si>
  <si>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</si>
  <si>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</si>
  <si>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</si>
  <si>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</si>
  <si>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</si>
  <si>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</si>
  <si>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</si>
  <si>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</si>
  <si>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</si>
  <si>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（２）　参考事務</t>
  </si>
  <si>
    <t>（３）　相互貸借</t>
  </si>
  <si>
    <t>区　　　　　分</t>
  </si>
  <si>
    <t>貸　　　　出</t>
  </si>
  <si>
    <t>借　　　　受</t>
  </si>
  <si>
    <t>県　内　図　書　館</t>
  </si>
  <si>
    <t>県　外　図　書　館</t>
  </si>
  <si>
    <t>そ　の　他　機　関</t>
  </si>
  <si>
    <t>合　　　　　　計</t>
  </si>
  <si>
    <t>（４）　複写サービス</t>
  </si>
  <si>
    <t>電子式複写</t>
  </si>
  <si>
    <t>枚</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</si>
  <si>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</si>
  <si>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</si>
  <si>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</si>
  <si>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</si>
  <si>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</si>
  <si>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</si>
  <si>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</si>
  <si>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</si>
  <si>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</si>
  <si>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</si>
  <si>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</si>
  <si>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</si>
  <si>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</si>
  <si>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</si>
  <si>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</si>
  <si>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</si>
  <si>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</si>
  <si>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</si>
  <si>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</si>
  <si>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</si>
  <si>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</si>
  <si>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</si>
  <si>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</si>
  <si>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</si>
  <si>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</si>
  <si>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</si>
  <si>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</si>
  <si>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</si>
  <si>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</si>
  <si>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</si>
  <si>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</si>
  <si>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</si>
  <si>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（７）オンラインサービス利用</t>
  </si>
  <si>
    <t>県立図書館受取申込数</t>
  </si>
  <si>
    <t>日経テレコン21</t>
  </si>
  <si>
    <t>ＪＲＳ経営情報サービス</t>
  </si>
  <si>
    <t>中日新聞・東京新聞　　　　　　　　　　　　　　　　　　　　　　　　　　　　　　　　　　　　　　　　　　　　　　　　　　　　　　　　　　　　　　　　　　　　　　　　　　記事データベース</t>
  </si>
  <si>
    <t>官報情報検索サービス</t>
  </si>
  <si>
    <t>利用案内</t>
  </si>
  <si>
    <t>調査相談</t>
  </si>
  <si>
    <t>一般その他</t>
  </si>
  <si>
    <t>その他データベース</t>
  </si>
  <si>
    <t>県外その他</t>
  </si>
  <si>
    <t>16～18歳</t>
  </si>
  <si>
    <t>0～6歳</t>
  </si>
  <si>
    <t>7～12歳</t>
  </si>
  <si>
    <t>13～15歳</t>
  </si>
  <si>
    <t>９　利用統計　のグラフ作成用データ</t>
  </si>
  <si>
    <t>「過去５年間の推移」　A</t>
  </si>
  <si>
    <t>「過去５年間の推移・１日あたり」　A’</t>
  </si>
  <si>
    <t>「月別貸出冊数」　B</t>
  </si>
  <si>
    <t>5月</t>
  </si>
  <si>
    <t>6月</t>
  </si>
  <si>
    <t>7月</t>
  </si>
  <si>
    <t>8月</t>
  </si>
  <si>
    <t>9月</t>
  </si>
  <si>
    <t>10月</t>
  </si>
  <si>
    <t>11月</t>
  </si>
  <si>
    <t>12月</t>
  </si>
  <si>
    <t>2月</t>
  </si>
  <si>
    <t>3月</t>
  </si>
  <si>
    <t>月別貸出冊数</t>
  </si>
  <si>
    <t>「相互貸借過去５年間の推移」　C</t>
  </si>
  <si>
    <t>貸出</t>
  </si>
  <si>
    <t>借受</t>
  </si>
  <si>
    <t>総数</t>
  </si>
  <si>
    <t>県立受取申込</t>
  </si>
  <si>
    <t xml:space="preserve"> </t>
  </si>
  <si>
    <t>合　　計</t>
  </si>
  <si>
    <t>合     計</t>
  </si>
  <si>
    <t>（８）　地域別登録者数</t>
  </si>
  <si>
    <t>70歳～</t>
  </si>
  <si>
    <t>借受図書</t>
  </si>
  <si>
    <t>所蔵調査</t>
  </si>
  <si>
    <t>合　計</t>
  </si>
  <si>
    <t>ＴＳＲ　ＣＤ－Ｅｙｅｓ</t>
  </si>
  <si>
    <t>マイクロフィルム</t>
  </si>
  <si>
    <t>（９）世代別登録者数</t>
  </si>
  <si>
    <t>19～29歳</t>
  </si>
  <si>
    <t>合計</t>
  </si>
  <si>
    <t>うち県立以外受取</t>
  </si>
  <si>
    <t>平成24年度</t>
  </si>
  <si>
    <t>③－５　書庫出納</t>
  </si>
  <si>
    <t>書庫出納冊数</t>
  </si>
  <si>
    <t>ヨミダス歴史館</t>
  </si>
  <si>
    <t>③－２　分類・用途別貸出数（施設対象）　　</t>
  </si>
  <si>
    <t>金額算定解説
データベース　　　　　　　　　　　　　　　　　　　　　　　　　　　　　　　　　　　　　　　　　　　　　　　　　　　　　　　　　　　　　　　　　　　　　　　　　　　　　　　　　</t>
  </si>
  <si>
    <t>平成25年度</t>
  </si>
  <si>
    <t>平成26年度</t>
  </si>
  <si>
    <t>１月</t>
  </si>
  <si>
    <t>「オンライン予約取よせサービス過去５年間の推移」　E</t>
  </si>
  <si>
    <t>0件</t>
  </si>
  <si>
    <t>会社の法律Ｑ＆Ａ</t>
  </si>
  <si>
    <t>国立国会図書館
デジタル化資料</t>
  </si>
  <si>
    <t>国立国会図書館
歴史的音源（れきおん）</t>
  </si>
  <si>
    <t>郵送貸出登録者数</t>
  </si>
  <si>
    <t>郵送貸出貸出冊数</t>
  </si>
  <si>
    <t>DAISY利用回数</t>
  </si>
  <si>
    <t>DAISY利用登録者数</t>
  </si>
  <si>
    <t>4人</t>
  </si>
  <si>
    <t>平成27年度</t>
  </si>
  <si>
    <t>マーケティング情報パック　　　　　　　　　　　　　　　　　　　　　　　　　　　　　　　　　　　　　　　　　　　　　　　　　　　　　　　　　　　　　　　　　　　　　　　　　　　　　　　　　　　　　(エムパック)</t>
  </si>
  <si>
    <t>ＥＬＮＥＴ　大学・学校・公共図書館向けアーカイブ</t>
  </si>
  <si>
    <t>magazineplus　　　　　　　　　　　　　　　　　　　　　　　　　　　　　　　　　　　　　　　　　　　　　　　　　　　　　　　　　　　　　　　　　　　　　　　　　　　　　　　　（マガジンプラス）</t>
  </si>
  <si>
    <t>whoplus　　　　　　　　　　　　　　　　　　　　　　　　　　　　　　　　　　　　　　　　　　　　　　　　　　　　　　　　　　　　　　　　　　　　　　　　　　　　　　　　　（フープラス）</t>
  </si>
  <si>
    <t>D1-Law.com 第一法規報情報総合データベース</t>
  </si>
  <si>
    <t>ウェブサイトビュー</t>
  </si>
  <si>
    <t>①三重県立図書館のウェブサイトへのアクセス件数</t>
  </si>
  <si>
    <t>【グラフ挿入：「相互貸借過去５年間の推移」 C】</t>
  </si>
  <si>
    <t>③オンライン予約取り寄せサービス申込件数</t>
  </si>
  <si>
    <t>②インターネットからの予約申込件数</t>
  </si>
  <si>
    <t>申し込み件数総数</t>
  </si>
  <si>
    <t>平成28年度</t>
  </si>
  <si>
    <t>28年4月</t>
  </si>
  <si>
    <t>29年1月</t>
  </si>
  <si>
    <t>９  利用統計（平成28年4月～平成29年3月）</t>
  </si>
  <si>
    <t>平成29年3月31日現在</t>
  </si>
  <si>
    <r>
      <t>「</t>
    </r>
    <r>
      <rPr>
        <b/>
        <sz val="11"/>
        <color indexed="10"/>
        <rFont val="ＭＳ Ｐゴシック"/>
        <family val="3"/>
      </rPr>
      <t>インターネットからの予約申込件数　</t>
    </r>
    <r>
      <rPr>
        <b/>
        <sz val="11"/>
        <rFont val="ＭＳ Ｐゴシック"/>
        <family val="3"/>
      </rPr>
      <t>過去５年間の推移」　D</t>
    </r>
  </si>
  <si>
    <t>0件</t>
  </si>
  <si>
    <t>【グラフ挿入：「月別貸出冊数」 B】</t>
  </si>
  <si>
    <t>【グラフ挿入：「オンライン予約配送サービス過去４年間の推移」 D】</t>
  </si>
  <si>
    <t>【グラフ挿入：「オンラインリクエストサービス過去４年間の推移」 E】</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</si>
  <si>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</si>
  <si>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</si>
  <si>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t>（６）　郵送貸出サービス利用・DAYSY利用</t>
  </si>
  <si>
    <t>（５）　データベース・視聴覚資料利用</t>
  </si>
  <si>
    <t>③-１　分類・用途別貸出数（個人対象）　　　</t>
  </si>
  <si>
    <r>
      <t>③－４　読書会用図書　</t>
    </r>
    <r>
      <rPr>
        <sz val="9"/>
        <rFont val="ＭＳ 明朝"/>
        <family val="1"/>
      </rPr>
      <t>*読書会・学校図書館などの団体向けに同一の図書を複数冊貸出するための図書</t>
    </r>
  </si>
  <si>
    <t>＊オンライン予約配送サービス（e-Booking） 
 　三重県立図書館の資料は、インターネットを利用して、貸出・予約の申し込みができるほか、受け取り施設を指定することもできます。平成29年6月現在、70施設で受け取ることができます。</t>
  </si>
  <si>
    <r>
      <t>③－３　　配本（特別貸出）用図書　</t>
    </r>
    <r>
      <rPr>
        <sz val="9"/>
        <rFont val="ＭＳ 明朝"/>
        <family val="1"/>
      </rPr>
      <t>*公民館図書室等に長期間まとまった冊数を貸し出すための図書</t>
    </r>
  </si>
  <si>
    <t>＊その他データベース
　「会社四季報全75年」「ジュリスト」「判例タイムズ」「角川日本地名大辞典」などの
　DVD資料の利用件数</t>
  </si>
  <si>
    <t>＊郵送貸出サービス
　心身に障がいがあり、来館が困難な方に対し郵送による貸出を行うサービス
＊DAYSY（デイジー）
　活字による読書が困難な方のための録音図書</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</si>
</sst>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s>
  <fonts count="60">
    <font>
      <sz val="11"/>
      <name val="ＭＳ Ｐゴシック"/>
      <family val="3"/>
    </font>
    <font>
      <sz val="11"/>
      <name val="ＭＳ 明朝"/>
      <family val="1"/>
    </font>
    <font>
      <sz val="6"/>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1"/>
      <color indexed="10"/>
      <name val="ＭＳ Ｐゴシック"/>
      <family val="3"/>
    </font>
    <font>
      <sz val="1.5"/>
      <color indexed="8"/>
      <name val="ＭＳ Ｐゴシック"/>
      <family val="3"/>
    </font>
    <font>
      <sz val="1"/>
      <color indexed="8"/>
      <name val="ＭＳ Ｐゴシック"/>
      <family val="3"/>
    </font>
    <font>
      <sz val="11"/>
      <color indexed="8"/>
      <name val="ＭＳ Ｐゴシック"/>
      <family val="3"/>
    </font>
    <font>
      <sz val="11.5"/>
      <color indexed="8"/>
      <name val="ＭＳ Ｐゴシック"/>
      <family val="3"/>
    </font>
    <font>
      <sz val="10.75"/>
      <color indexed="8"/>
      <name val="ＭＳ Ｐゴシック"/>
      <family val="3"/>
    </font>
    <font>
      <b/>
      <sz val="11"/>
      <color indexed="10"/>
      <name val="ＭＳ Ｐゴシック"/>
      <family val="3"/>
    </font>
    <font>
      <b/>
      <sz val="10"/>
      <name val="ＭＳ 明朝"/>
      <family val="1"/>
    </font>
    <font>
      <sz val="10"/>
      <name val="ＭＳ 明朝"/>
      <family val="1"/>
    </font>
    <font>
      <sz val="10"/>
      <color indexed="60"/>
      <name val="ＭＳ 明朝"/>
      <family val="1"/>
    </font>
    <font>
      <sz val="9"/>
      <color indexed="8"/>
      <name val="ＭＳ 明朝"/>
      <family val="1"/>
    </font>
    <font>
      <sz val="8.25"/>
      <color indexed="8"/>
      <name val="ＭＳ 明朝"/>
      <family val="1"/>
    </font>
    <font>
      <b/>
      <sz val="12"/>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10"/>
      <name val="ＭＳ 明朝"/>
      <family val="1"/>
    </font>
    <font>
      <b/>
      <sz val="11"/>
      <color indexed="8"/>
      <name val="ＭＳ 明朝"/>
      <family val="1"/>
    </font>
    <font>
      <b/>
      <sz val="11.5"/>
      <color indexed="8"/>
      <name val="ＭＳ 明朝"/>
      <family val="1"/>
    </font>
    <font>
      <b/>
      <sz val="10.7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style="hair"/>
    </border>
    <border>
      <left>
        <color indexed="63"/>
      </left>
      <right>
        <color indexed="63"/>
      </right>
      <top>
        <color indexed="63"/>
      </top>
      <bottom style="hair"/>
    </border>
    <border>
      <left>
        <color indexed="63"/>
      </left>
      <right>
        <color indexed="63"/>
      </right>
      <top style="thin"/>
      <bottom style="hair"/>
    </border>
    <border>
      <left>
        <color indexed="63"/>
      </left>
      <right style="thin"/>
      <top style="hair"/>
      <bottom style="thin"/>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style="hair"/>
      <right>
        <color indexed="63"/>
      </right>
      <top style="thin"/>
      <bottom style="thin"/>
    </border>
    <border>
      <left>
        <color indexed="63"/>
      </left>
      <right style="thin"/>
      <top>
        <color indexed="63"/>
      </top>
      <bottom style="hair"/>
    </border>
    <border>
      <left style="thin"/>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thin"/>
    </border>
    <border>
      <left>
        <color indexed="63"/>
      </left>
      <right style="thin"/>
      <top style="hair">
        <color indexed="8"/>
      </top>
      <bottom style="thin"/>
    </border>
    <border>
      <left style="thin"/>
      <right>
        <color indexed="63"/>
      </right>
      <top style="hair">
        <color indexed="8"/>
      </top>
      <bottom style="thin"/>
    </border>
    <border>
      <left style="thin"/>
      <right>
        <color indexed="63"/>
      </right>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hair">
        <color indexed="8"/>
      </top>
      <bottom style="hair">
        <color indexed="8"/>
      </bottom>
    </border>
    <border>
      <left style="thin"/>
      <right style="thin"/>
      <top style="hair">
        <color indexed="8"/>
      </top>
      <bottom style="hair"/>
    </border>
    <border>
      <left>
        <color indexed="63"/>
      </left>
      <right>
        <color indexed="63"/>
      </right>
      <top>
        <color indexed="63"/>
      </top>
      <bottom style="hair">
        <color indexed="8"/>
      </bottom>
    </border>
    <border>
      <left style="thin"/>
      <right style="thin"/>
      <top style="hair">
        <color indexed="8"/>
      </top>
      <bottom>
        <color indexed="63"/>
      </bottom>
    </border>
    <border>
      <left style="thin"/>
      <right>
        <color indexed="63"/>
      </right>
      <top style="hair">
        <color indexed="8"/>
      </top>
      <bottom>
        <color indexed="63"/>
      </bottom>
    </border>
    <border>
      <left>
        <color indexed="63"/>
      </left>
      <right style="thin"/>
      <top style="hair">
        <color indexed="8"/>
      </top>
      <bottom>
        <color indexed="63"/>
      </bottom>
    </border>
    <border>
      <left style="thin"/>
      <right style="thin"/>
      <top style="thin"/>
      <bottom>
        <color indexed="63"/>
      </bottom>
    </border>
    <border>
      <left style="thin"/>
      <right style="hair"/>
      <top style="thin"/>
      <bottom style="thin"/>
    </border>
    <border>
      <left style="hair"/>
      <right style="hair"/>
      <top style="thin"/>
      <bottom style="thin"/>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hair"/>
      <top style="thin"/>
      <bottom style="thin"/>
    </border>
    <border>
      <left>
        <color indexed="63"/>
      </left>
      <right style="hair"/>
      <top style="thin"/>
      <bottom style="hair"/>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57" fillId="32" borderId="0" applyNumberFormat="0" applyBorder="0" applyAlignment="0" applyProtection="0"/>
  </cellStyleXfs>
  <cellXfs count="254">
    <xf numFmtId="0" fontId="0" fillId="0" borderId="0" xfId="0" applyAlignment="1">
      <alignment/>
    </xf>
    <xf numFmtId="0" fontId="0" fillId="0" borderId="0" xfId="0" applyFont="1" applyFill="1" applyAlignment="1">
      <alignment vertical="center"/>
    </xf>
    <xf numFmtId="0" fontId="7" fillId="0" borderId="0" xfId="0" applyFont="1" applyFill="1" applyAlignment="1">
      <alignment vertical="center"/>
    </xf>
    <xf numFmtId="217" fontId="3" fillId="0" borderId="0" xfId="61" applyNumberFormat="1" applyFont="1">
      <alignment vertical="center"/>
      <protection/>
    </xf>
    <xf numFmtId="217" fontId="6" fillId="0" borderId="0" xfId="61" applyNumberFormat="1" applyFont="1">
      <alignment vertical="center"/>
      <protection/>
    </xf>
    <xf numFmtId="217" fontId="6" fillId="0" borderId="10" xfId="61" applyNumberFormat="1" applyFont="1" applyBorder="1">
      <alignment vertical="center"/>
      <protection/>
    </xf>
    <xf numFmtId="217" fontId="6" fillId="33" borderId="10" xfId="61" applyNumberFormat="1" applyFont="1" applyFill="1" applyBorder="1">
      <alignment vertical="center"/>
      <protection/>
    </xf>
    <xf numFmtId="217" fontId="6" fillId="0" borderId="0" xfId="61" applyNumberFormat="1" applyFont="1" applyBorder="1">
      <alignment vertical="center"/>
      <protection/>
    </xf>
    <xf numFmtId="217" fontId="6" fillId="0" borderId="0" xfId="61" applyNumberFormat="1" applyFont="1" applyFill="1" applyBorder="1">
      <alignment vertical="center"/>
      <protection/>
    </xf>
    <xf numFmtId="217" fontId="6" fillId="0" borderId="10" xfId="61" applyNumberFormat="1" applyFont="1" applyFill="1" applyBorder="1">
      <alignment vertical="center"/>
      <protection/>
    </xf>
    <xf numFmtId="217" fontId="6" fillId="0" borderId="11" xfId="61" applyNumberFormat="1" applyFont="1" applyFill="1" applyBorder="1">
      <alignment vertical="center"/>
      <protection/>
    </xf>
    <xf numFmtId="49" fontId="6" fillId="0" borderId="10" xfId="61" applyNumberFormat="1" applyFont="1" applyFill="1" applyBorder="1">
      <alignment vertical="center"/>
      <protection/>
    </xf>
    <xf numFmtId="217" fontId="3" fillId="34" borderId="0" xfId="61" applyNumberFormat="1" applyFont="1" applyFill="1">
      <alignment vertical="center"/>
      <protection/>
    </xf>
    <xf numFmtId="217" fontId="6" fillId="34" borderId="0" xfId="61" applyNumberFormat="1" applyFont="1" applyFill="1">
      <alignment vertical="center"/>
      <protection/>
    </xf>
    <xf numFmtId="217" fontId="58" fillId="0" borderId="10" xfId="61" applyNumberFormat="1" applyFont="1" applyFill="1" applyBorder="1">
      <alignment vertical="center"/>
      <protection/>
    </xf>
    <xf numFmtId="199" fontId="6" fillId="0" borderId="0" xfId="61" applyNumberFormat="1" applyFont="1" applyFill="1" applyBorder="1">
      <alignment vertical="center"/>
      <protection/>
    </xf>
    <xf numFmtId="217" fontId="58" fillId="0" borderId="11" xfId="61" applyNumberFormat="1" applyFont="1" applyFill="1" applyBorder="1">
      <alignment vertical="center"/>
      <protection/>
    </xf>
    <xf numFmtId="0" fontId="1" fillId="0" borderId="0" xfId="0" applyFont="1" applyFill="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200"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202" fontId="15" fillId="0" borderId="0" xfId="0" applyNumberFormat="1" applyFont="1" applyFill="1" applyBorder="1" applyAlignment="1">
      <alignment horizontal="center" vertical="center"/>
    </xf>
    <xf numFmtId="201" fontId="15" fillId="0" borderId="0" xfId="0" applyNumberFormat="1" applyFont="1" applyFill="1" applyBorder="1" applyAlignment="1">
      <alignment horizontal="center" vertical="center"/>
    </xf>
    <xf numFmtId="200"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202" fontId="16" fillId="0" borderId="0" xfId="0" applyNumberFormat="1" applyFont="1" applyFill="1" applyBorder="1" applyAlignment="1">
      <alignment horizontal="center" vertical="center"/>
    </xf>
    <xf numFmtId="201" fontId="16"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4" fillId="0" borderId="0" xfId="62" applyFont="1" applyBorder="1" applyAlignment="1">
      <alignment horizontal="center" vertical="center"/>
      <protection/>
    </xf>
    <xf numFmtId="38" fontId="15" fillId="0" borderId="0" xfId="49" applyFont="1" applyBorder="1" applyAlignment="1">
      <alignment horizontal="right" vertical="center"/>
    </xf>
    <xf numFmtId="38" fontId="15" fillId="0" borderId="0" xfId="0" applyNumberFormat="1" applyFont="1" applyFill="1" applyBorder="1" applyAlignment="1">
      <alignment horizontal="center" vertical="center"/>
    </xf>
    <xf numFmtId="0" fontId="15" fillId="0" borderId="0" xfId="0" applyFont="1" applyFill="1" applyBorder="1" applyAlignment="1">
      <alignment horizontal="right" vertical="center"/>
    </xf>
    <xf numFmtId="216" fontId="15" fillId="0" borderId="0" xfId="0" applyNumberFormat="1" applyFont="1" applyFill="1" applyBorder="1" applyAlignment="1">
      <alignment horizontal="center" vertical="center"/>
    </xf>
    <xf numFmtId="38" fontId="15" fillId="0" borderId="0" xfId="0" applyNumberFormat="1" applyFont="1" applyFill="1" applyBorder="1" applyAlignment="1">
      <alignment horizontal="right" vertical="center"/>
    </xf>
    <xf numFmtId="3" fontId="15" fillId="0" borderId="0" xfId="0" applyNumberFormat="1" applyFont="1" applyFill="1" applyBorder="1" applyAlignment="1">
      <alignment horizontal="right" vertical="center"/>
    </xf>
    <xf numFmtId="0" fontId="15" fillId="0" borderId="0" xfId="0" applyFont="1" applyFill="1" applyBorder="1" applyAlignment="1">
      <alignment horizontal="center"/>
    </xf>
    <xf numFmtId="203" fontId="15" fillId="0" borderId="0" xfId="0" applyNumberFormat="1" applyFont="1" applyFill="1" applyBorder="1" applyAlignment="1">
      <alignment horizontal="center" vertical="center"/>
    </xf>
    <xf numFmtId="203" fontId="15" fillId="0" borderId="0" xfId="0" applyNumberFormat="1" applyFont="1" applyFill="1" applyBorder="1" applyAlignment="1">
      <alignment horizontal="center" vertical="center" shrinkToFit="1"/>
    </xf>
    <xf numFmtId="0" fontId="15" fillId="0" borderId="0" xfId="0" applyFont="1" applyBorder="1" applyAlignment="1">
      <alignment horizontal="right" vertical="center"/>
    </xf>
    <xf numFmtId="0" fontId="15" fillId="0" borderId="0" xfId="0" applyFont="1" applyFill="1" applyAlignment="1">
      <alignment vertical="center" wrapText="1"/>
    </xf>
    <xf numFmtId="0" fontId="15" fillId="0" borderId="0" xfId="0" applyFont="1" applyBorder="1" applyAlignment="1">
      <alignment/>
    </xf>
    <xf numFmtId="203" fontId="15" fillId="0" borderId="0" xfId="0" applyNumberFormat="1" applyFont="1" applyBorder="1" applyAlignment="1">
      <alignment horizontal="center" vertical="center"/>
    </xf>
    <xf numFmtId="0" fontId="15" fillId="0" borderId="0" xfId="0" applyFont="1" applyAlignment="1">
      <alignment/>
    </xf>
    <xf numFmtId="38" fontId="15" fillId="0" borderId="0" xfId="49" applyFont="1" applyFill="1" applyBorder="1" applyAlignment="1">
      <alignment horizontal="right" vertical="center"/>
    </xf>
    <xf numFmtId="0" fontId="15" fillId="0" borderId="0" xfId="64" applyFont="1">
      <alignment vertical="center"/>
      <protection/>
    </xf>
    <xf numFmtId="0" fontId="15" fillId="0" borderId="12" xfId="0" applyFont="1" applyFill="1" applyBorder="1" applyAlignment="1">
      <alignment horizontal="center" vertical="center"/>
    </xf>
    <xf numFmtId="0" fontId="15" fillId="0" borderId="13"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15" xfId="0" applyFont="1" applyFill="1" applyBorder="1" applyAlignment="1">
      <alignment vertical="center"/>
    </xf>
    <xf numFmtId="0" fontId="15" fillId="0" borderId="0" xfId="0" applyFont="1" applyFill="1" applyAlignment="1">
      <alignment horizontal="right" vertical="center"/>
    </xf>
    <xf numFmtId="0" fontId="59" fillId="0" borderId="0" xfId="0" applyFont="1" applyFill="1" applyAlignment="1">
      <alignment horizontal="right" vertical="center"/>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xf>
    <xf numFmtId="216" fontId="59" fillId="0" borderId="0" xfId="0" applyNumberFormat="1" applyFont="1" applyFill="1" applyBorder="1" applyAlignment="1">
      <alignment horizontal="center" vertical="center"/>
    </xf>
    <xf numFmtId="38" fontId="15" fillId="0" borderId="0" xfId="49" applyFont="1" applyFill="1" applyBorder="1" applyAlignment="1" applyProtection="1">
      <alignment horizontal="right" vertical="center"/>
      <protection/>
    </xf>
    <xf numFmtId="0" fontId="15" fillId="0" borderId="19" xfId="0" applyFont="1" applyFill="1" applyBorder="1" applyAlignment="1">
      <alignment horizontal="right" vertical="center"/>
    </xf>
    <xf numFmtId="0" fontId="15" fillId="0" borderId="19" xfId="0" applyFont="1" applyFill="1" applyBorder="1" applyAlignment="1">
      <alignment vertical="center"/>
    </xf>
    <xf numFmtId="0" fontId="20" fillId="0" borderId="0" xfId="0" applyFont="1" applyFill="1" applyBorder="1" applyAlignment="1">
      <alignment horizontal="left" vertical="top" wrapText="1"/>
    </xf>
    <xf numFmtId="0" fontId="15" fillId="0" borderId="19" xfId="0" applyFont="1" applyFill="1" applyBorder="1" applyAlignment="1">
      <alignment horizontal="left" vertical="center"/>
    </xf>
    <xf numFmtId="0" fontId="19" fillId="0" borderId="0" xfId="0" applyFont="1" applyFill="1" applyAlignment="1">
      <alignment horizontal="left" vertical="center"/>
    </xf>
    <xf numFmtId="0" fontId="15" fillId="0" borderId="0" xfId="0" applyFont="1" applyFill="1" applyAlignment="1">
      <alignment horizontal="left" vertical="center"/>
    </xf>
    <xf numFmtId="0" fontId="15" fillId="0" borderId="11"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38" fontId="15" fillId="0" borderId="11" xfId="0" applyNumberFormat="1" applyFont="1" applyFill="1" applyBorder="1" applyAlignment="1">
      <alignment horizontal="center" vertical="center"/>
    </xf>
    <xf numFmtId="38" fontId="15" fillId="0" borderId="22" xfId="49" applyFont="1" applyFill="1" applyBorder="1" applyAlignment="1">
      <alignment horizontal="right" vertical="center"/>
    </xf>
    <xf numFmtId="38" fontId="15" fillId="0" borderId="23" xfId="49" applyFont="1" applyFill="1" applyBorder="1" applyAlignment="1">
      <alignment horizontal="right" vertical="center"/>
    </xf>
    <xf numFmtId="203" fontId="15" fillId="0" borderId="17"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203" fontId="15" fillId="0" borderId="24" xfId="0" applyNumberFormat="1" applyFont="1" applyFill="1" applyBorder="1" applyAlignment="1">
      <alignment horizontal="center" vertical="center"/>
    </xf>
    <xf numFmtId="203" fontId="15" fillId="0" borderId="25" xfId="0" applyNumberFormat="1" applyFont="1" applyFill="1" applyBorder="1" applyAlignment="1">
      <alignment horizontal="center" vertical="center"/>
    </xf>
    <xf numFmtId="203" fontId="15" fillId="0" borderId="15" xfId="0" applyNumberFormat="1" applyFont="1" applyFill="1" applyBorder="1" applyAlignment="1">
      <alignment horizontal="center" vertical="center"/>
    </xf>
    <xf numFmtId="0" fontId="15" fillId="0" borderId="26"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27" xfId="0" applyFont="1" applyFill="1" applyBorder="1" applyAlignment="1">
      <alignment horizontal="center" vertical="center"/>
    </xf>
    <xf numFmtId="203" fontId="15" fillId="0" borderId="28" xfId="0" applyNumberFormat="1" applyFont="1" applyFill="1" applyBorder="1" applyAlignment="1">
      <alignment horizontal="center" vertical="center"/>
    </xf>
    <xf numFmtId="203" fontId="15" fillId="0" borderId="20" xfId="0" applyNumberFormat="1" applyFont="1" applyFill="1" applyBorder="1" applyAlignment="1">
      <alignment horizontal="center" vertical="center"/>
    </xf>
    <xf numFmtId="203" fontId="15" fillId="0" borderId="21" xfId="0" applyNumberFormat="1" applyFont="1" applyFill="1" applyBorder="1" applyAlignment="1">
      <alignment horizontal="center" vertical="center"/>
    </xf>
    <xf numFmtId="203" fontId="15" fillId="0" borderId="26" xfId="0" applyNumberFormat="1" applyFont="1" applyFill="1" applyBorder="1" applyAlignment="1">
      <alignment horizontal="center" vertical="center"/>
    </xf>
    <xf numFmtId="203" fontId="15" fillId="0" borderId="14" xfId="0" applyNumberFormat="1" applyFont="1" applyFill="1" applyBorder="1" applyAlignment="1">
      <alignment horizontal="center" vertical="center"/>
    </xf>
    <xf numFmtId="203" fontId="15" fillId="0" borderId="27" xfId="0" applyNumberFormat="1" applyFont="1" applyFill="1" applyBorder="1" applyAlignment="1">
      <alignment horizontal="center" vertical="center"/>
    </xf>
    <xf numFmtId="201" fontId="15" fillId="0" borderId="25" xfId="0" applyNumberFormat="1" applyFont="1" applyFill="1" applyBorder="1" applyAlignment="1">
      <alignment horizontal="center" vertical="center"/>
    </xf>
    <xf numFmtId="201" fontId="15" fillId="0" borderId="15" xfId="0" applyNumberFormat="1" applyFont="1" applyFill="1" applyBorder="1" applyAlignment="1">
      <alignment horizontal="center" vertical="center"/>
    </xf>
    <xf numFmtId="203" fontId="15" fillId="0" borderId="11" xfId="0" applyNumberFormat="1" applyFont="1" applyFill="1" applyBorder="1" applyAlignment="1">
      <alignment horizontal="center" vertical="center"/>
    </xf>
    <xf numFmtId="203" fontId="15" fillId="0" borderId="19" xfId="0" applyNumberFormat="1" applyFont="1" applyFill="1" applyBorder="1" applyAlignment="1">
      <alignment horizontal="center" vertical="center"/>
    </xf>
    <xf numFmtId="203" fontId="15" fillId="0" borderId="23" xfId="0" applyNumberFormat="1" applyFont="1" applyFill="1" applyBorder="1" applyAlignment="1">
      <alignment horizontal="center" vertical="center"/>
    </xf>
    <xf numFmtId="0" fontId="15" fillId="0" borderId="13"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203" fontId="15" fillId="0" borderId="22" xfId="0" applyNumberFormat="1" applyFont="1" applyFill="1" applyBorder="1" applyAlignment="1">
      <alignment horizontal="center" vertical="center"/>
    </xf>
    <xf numFmtId="0" fontId="15" fillId="0" borderId="0" xfId="0" applyFont="1" applyFill="1" applyBorder="1" applyAlignment="1">
      <alignment horizontal="center" vertical="center"/>
    </xf>
    <xf numFmtId="38" fontId="15" fillId="0" borderId="19" xfId="49" applyFont="1" applyFill="1" applyBorder="1" applyAlignment="1" applyProtection="1">
      <alignment horizontal="right" vertical="center"/>
      <protection/>
    </xf>
    <xf numFmtId="38" fontId="15" fillId="0" borderId="22" xfId="49" applyFont="1" applyFill="1" applyBorder="1" applyAlignment="1" applyProtection="1">
      <alignment horizontal="right" vertical="center"/>
      <protection/>
    </xf>
    <xf numFmtId="38" fontId="15" fillId="0" borderId="23" xfId="49" applyFont="1" applyFill="1" applyBorder="1" applyAlignment="1" applyProtection="1">
      <alignment horizontal="right" vertical="center"/>
      <protection/>
    </xf>
    <xf numFmtId="3" fontId="15" fillId="0" borderId="22" xfId="0" applyNumberFormat="1" applyFont="1" applyFill="1" applyBorder="1" applyAlignment="1" applyProtection="1">
      <alignment horizontal="right" vertical="center"/>
      <protection/>
    </xf>
    <xf numFmtId="3" fontId="15" fillId="0" borderId="23" xfId="0" applyNumberFormat="1" applyFont="1" applyFill="1" applyBorder="1" applyAlignment="1" applyProtection="1">
      <alignment horizontal="right" vertical="center"/>
      <protection/>
    </xf>
    <xf numFmtId="0" fontId="15" fillId="0" borderId="14" xfId="0" applyNumberFormat="1" applyFont="1" applyFill="1" applyBorder="1" applyAlignment="1" applyProtection="1">
      <alignment horizontal="right" vertical="center"/>
      <protection/>
    </xf>
    <xf numFmtId="0" fontId="15" fillId="0" borderId="27" xfId="0" applyNumberFormat="1" applyFont="1" applyFill="1" applyBorder="1" applyAlignment="1" applyProtection="1">
      <alignment horizontal="right" vertical="center"/>
      <protection/>
    </xf>
    <xf numFmtId="0" fontId="15" fillId="0" borderId="31"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33"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33" xfId="0" applyFont="1" applyFill="1" applyBorder="1" applyAlignment="1" applyProtection="1">
      <alignment horizontal="center" vertical="center"/>
      <protection/>
    </xf>
    <xf numFmtId="0" fontId="15" fillId="0" borderId="32" xfId="0" applyFont="1" applyFill="1" applyBorder="1" applyAlignment="1">
      <alignment/>
    </xf>
    <xf numFmtId="216" fontId="15" fillId="0" borderId="11" xfId="0" applyNumberFormat="1" applyFont="1" applyFill="1" applyBorder="1" applyAlignment="1">
      <alignment horizontal="center" vertical="center"/>
    </xf>
    <xf numFmtId="216" fontId="15" fillId="0" borderId="20" xfId="0" applyNumberFormat="1" applyFont="1" applyFill="1" applyBorder="1" applyAlignment="1">
      <alignment horizontal="center" vertical="center"/>
    </xf>
    <xf numFmtId="216" fontId="15" fillId="0" borderId="21" xfId="0" applyNumberFormat="1" applyFont="1" applyFill="1" applyBorder="1" applyAlignment="1">
      <alignment horizontal="center" vertical="center"/>
    </xf>
    <xf numFmtId="0" fontId="15" fillId="0" borderId="30" xfId="0" applyNumberFormat="1" applyFont="1" applyFill="1" applyBorder="1" applyAlignment="1" applyProtection="1">
      <alignment horizontal="right" vertical="center"/>
      <protection/>
    </xf>
    <xf numFmtId="0" fontId="15" fillId="0" borderId="29" xfId="0" applyNumberFormat="1" applyFont="1" applyFill="1" applyBorder="1" applyAlignment="1" applyProtection="1">
      <alignment horizontal="right" vertical="center"/>
      <protection/>
    </xf>
    <xf numFmtId="0" fontId="15" fillId="0" borderId="13" xfId="0" applyNumberFormat="1" applyFont="1" applyFill="1" applyBorder="1" applyAlignment="1" applyProtection="1">
      <alignment horizontal="right" vertical="center"/>
      <protection/>
    </xf>
    <xf numFmtId="38" fontId="15" fillId="0" borderId="11" xfId="49" applyFont="1" applyFill="1" applyBorder="1" applyAlignment="1">
      <alignment horizontal="right" vertical="center"/>
    </xf>
    <xf numFmtId="38" fontId="15" fillId="0" borderId="20" xfId="49" applyFont="1" applyFill="1" applyBorder="1" applyAlignment="1">
      <alignment horizontal="right" vertical="center"/>
    </xf>
    <xf numFmtId="38" fontId="15" fillId="0" borderId="21" xfId="49" applyFont="1" applyFill="1" applyBorder="1" applyAlignment="1">
      <alignment horizontal="right" vertical="center"/>
    </xf>
    <xf numFmtId="38" fontId="15" fillId="0" borderId="34" xfId="49" applyFont="1" applyFill="1" applyBorder="1" applyAlignment="1">
      <alignment horizontal="right" vertical="center"/>
    </xf>
    <xf numFmtId="38" fontId="15" fillId="0" borderId="35" xfId="49" applyFont="1" applyFill="1" applyBorder="1" applyAlignment="1">
      <alignment horizontal="right" vertical="center"/>
    </xf>
    <xf numFmtId="38" fontId="15" fillId="0" borderId="36" xfId="49" applyFont="1" applyFill="1" applyBorder="1" applyAlignment="1">
      <alignment horizontal="right" vertical="center"/>
    </xf>
    <xf numFmtId="38" fontId="15" fillId="0" borderId="37" xfId="49" applyFont="1" applyFill="1" applyBorder="1" applyAlignment="1">
      <alignment horizontal="right" vertical="center"/>
    </xf>
    <xf numFmtId="38" fontId="15" fillId="0" borderId="38" xfId="49" applyFont="1" applyFill="1" applyBorder="1" applyAlignment="1">
      <alignment horizontal="right" vertical="center"/>
    </xf>
    <xf numFmtId="38" fontId="15" fillId="0" borderId="39" xfId="49" applyFont="1" applyFill="1" applyBorder="1" applyAlignment="1">
      <alignment horizontal="right" vertical="center"/>
    </xf>
    <xf numFmtId="38" fontId="15" fillId="0" borderId="40" xfId="49" applyFont="1" applyFill="1" applyBorder="1" applyAlignment="1">
      <alignment horizontal="right" vertical="center"/>
    </xf>
    <xf numFmtId="38" fontId="15" fillId="0" borderId="41" xfId="49" applyFont="1" applyFill="1" applyBorder="1" applyAlignment="1">
      <alignment horizontal="right" vertical="center"/>
    </xf>
    <xf numFmtId="0" fontId="14" fillId="0" borderId="11" xfId="63" applyFont="1" applyFill="1" applyBorder="1" applyAlignment="1">
      <alignment horizontal="center" vertical="center"/>
      <protection/>
    </xf>
    <xf numFmtId="0" fontId="14" fillId="0" borderId="21" xfId="63" applyFont="1" applyFill="1" applyBorder="1" applyAlignment="1">
      <alignment horizontal="center" vertical="center"/>
      <protection/>
    </xf>
    <xf numFmtId="0" fontId="14" fillId="0" borderId="42" xfId="62" applyFont="1" applyBorder="1" applyAlignment="1">
      <alignment horizontal="center" vertical="center" shrinkToFit="1"/>
      <protection/>
    </xf>
    <xf numFmtId="0" fontId="14" fillId="0" borderId="43" xfId="62" applyFont="1" applyBorder="1" applyAlignment="1">
      <alignment horizontal="center" vertical="center" shrinkToFit="1"/>
      <protection/>
    </xf>
    <xf numFmtId="0" fontId="14" fillId="0" borderId="34" xfId="62" applyFont="1" applyBorder="1" applyAlignment="1">
      <alignment horizontal="center" vertical="center" shrinkToFit="1"/>
      <protection/>
    </xf>
    <xf numFmtId="0" fontId="14" fillId="0" borderId="35" xfId="62" applyFont="1" applyBorder="1" applyAlignment="1">
      <alignment horizontal="center" vertical="center" shrinkToFit="1"/>
      <protection/>
    </xf>
    <xf numFmtId="38" fontId="15" fillId="0" borderId="42" xfId="49" applyFont="1" applyFill="1" applyBorder="1" applyAlignment="1">
      <alignment horizontal="right" vertical="center"/>
    </xf>
    <xf numFmtId="38" fontId="15" fillId="0" borderId="43" xfId="49" applyFont="1" applyFill="1" applyBorder="1" applyAlignment="1">
      <alignment horizontal="right" vertical="center"/>
    </xf>
    <xf numFmtId="38" fontId="15" fillId="0" borderId="19" xfId="49" applyFont="1" applyFill="1" applyBorder="1" applyAlignment="1">
      <alignment horizontal="right" vertical="center"/>
    </xf>
    <xf numFmtId="0" fontId="14" fillId="0" borderId="38" xfId="62" applyFont="1" applyBorder="1" applyAlignment="1">
      <alignment horizontal="center" vertical="center" shrinkToFit="1"/>
      <protection/>
    </xf>
    <xf numFmtId="0" fontId="14" fillId="0" borderId="41" xfId="62" applyFont="1" applyBorder="1" applyAlignment="1">
      <alignment horizontal="center" vertical="center" shrinkToFit="1"/>
      <protection/>
    </xf>
    <xf numFmtId="0" fontId="14" fillId="0" borderId="39" xfId="62" applyFont="1" applyBorder="1" applyAlignment="1">
      <alignment horizontal="center" vertical="center" shrinkToFit="1"/>
      <protection/>
    </xf>
    <xf numFmtId="0" fontId="14" fillId="0" borderId="22" xfId="62" applyFont="1" applyBorder="1" applyAlignment="1">
      <alignment horizontal="center" vertical="center"/>
      <protection/>
    </xf>
    <xf numFmtId="0" fontId="14" fillId="0" borderId="19" xfId="62" applyFont="1" applyBorder="1" applyAlignment="1">
      <alignment horizontal="center" vertical="center"/>
      <protection/>
    </xf>
    <xf numFmtId="38" fontId="15" fillId="0" borderId="44" xfId="49" applyFont="1" applyFill="1" applyBorder="1" applyAlignment="1">
      <alignment horizontal="right" vertical="center"/>
    </xf>
    <xf numFmtId="0" fontId="14" fillId="0" borderId="20" xfId="63" applyFont="1" applyFill="1" applyBorder="1" applyAlignment="1">
      <alignment horizontal="center" vertical="center"/>
      <protection/>
    </xf>
    <xf numFmtId="38" fontId="15" fillId="0" borderId="45" xfId="49" applyFont="1" applyFill="1" applyBorder="1" applyAlignment="1">
      <alignment horizontal="right" vertical="center"/>
    </xf>
    <xf numFmtId="38" fontId="15" fillId="0" borderId="46" xfId="49" applyFont="1" applyFill="1" applyBorder="1" applyAlignment="1">
      <alignment horizontal="right" vertical="center"/>
    </xf>
    <xf numFmtId="0" fontId="14" fillId="0" borderId="10" xfId="62" applyFont="1" applyFill="1" applyBorder="1" applyAlignment="1">
      <alignment horizontal="center" vertical="center"/>
      <protection/>
    </xf>
    <xf numFmtId="0" fontId="14" fillId="0" borderId="11" xfId="62" applyFont="1" applyFill="1" applyBorder="1" applyAlignment="1">
      <alignment horizontal="center" vertical="center"/>
      <protection/>
    </xf>
    <xf numFmtId="38" fontId="15" fillId="0" borderId="47" xfId="49" applyFont="1" applyFill="1" applyBorder="1" applyAlignment="1">
      <alignment horizontal="right" vertical="center"/>
    </xf>
    <xf numFmtId="38" fontId="15" fillId="0" borderId="48" xfId="49" applyFont="1" applyFill="1" applyBorder="1" applyAlignment="1">
      <alignment horizontal="right" vertical="center"/>
    </xf>
    <xf numFmtId="0" fontId="15" fillId="0" borderId="12" xfId="0" applyFont="1" applyFill="1" applyBorder="1" applyAlignment="1">
      <alignment horizontal="center" vertical="center"/>
    </xf>
    <xf numFmtId="200" fontId="15" fillId="0" borderId="18" xfId="0" applyNumberFormat="1" applyFont="1" applyFill="1" applyBorder="1" applyAlignment="1">
      <alignment horizontal="center" vertical="center"/>
    </xf>
    <xf numFmtId="201" fontId="15" fillId="0" borderId="17" xfId="0" applyNumberFormat="1" applyFont="1" applyFill="1" applyBorder="1" applyAlignment="1">
      <alignment horizontal="center" vertical="center"/>
    </xf>
    <xf numFmtId="200" fontId="15" fillId="0" borderId="16" xfId="0" applyNumberFormat="1" applyFont="1" applyFill="1" applyBorder="1" applyAlignment="1">
      <alignment horizontal="center" vertical="center"/>
    </xf>
    <xf numFmtId="202" fontId="15" fillId="0" borderId="20" xfId="0" applyNumberFormat="1" applyFont="1" applyFill="1" applyBorder="1" applyAlignment="1">
      <alignment horizontal="center" vertical="center"/>
    </xf>
    <xf numFmtId="202" fontId="15" fillId="0" borderId="21" xfId="0" applyNumberFormat="1" applyFont="1" applyFill="1" applyBorder="1" applyAlignment="1">
      <alignment horizontal="center" vertical="center"/>
    </xf>
    <xf numFmtId="0" fontId="14" fillId="0" borderId="10" xfId="62" applyFont="1" applyFill="1" applyBorder="1" applyAlignment="1">
      <alignment horizontal="center" vertical="center"/>
      <protection/>
    </xf>
    <xf numFmtId="0" fontId="14" fillId="0" borderId="44" xfId="62" applyFont="1" applyBorder="1" applyAlignment="1">
      <alignment horizontal="center" vertical="center" shrinkToFit="1"/>
      <protection/>
    </xf>
    <xf numFmtId="0" fontId="14" fillId="0" borderId="49" xfId="62" applyFont="1" applyBorder="1" applyAlignment="1">
      <alignment horizontal="center" vertical="center" shrinkToFit="1"/>
      <protection/>
    </xf>
    <xf numFmtId="0" fontId="14" fillId="0" borderId="50" xfId="62" applyFont="1" applyBorder="1" applyAlignment="1">
      <alignment horizontal="center" vertical="center" shrinkToFit="1"/>
      <protection/>
    </xf>
    <xf numFmtId="0" fontId="14" fillId="0" borderId="11" xfId="62" applyFont="1" applyFill="1" applyBorder="1" applyAlignment="1">
      <alignment horizontal="center" vertical="center"/>
      <protection/>
    </xf>
    <xf numFmtId="0" fontId="14" fillId="0" borderId="20" xfId="62" applyFont="1" applyFill="1" applyBorder="1" applyAlignment="1">
      <alignment horizontal="center" vertical="center"/>
      <protection/>
    </xf>
    <xf numFmtId="0" fontId="14" fillId="0" borderId="11" xfId="62" applyFont="1" applyBorder="1" applyAlignment="1">
      <alignment horizontal="center" vertical="center"/>
      <protection/>
    </xf>
    <xf numFmtId="0" fontId="14" fillId="0" borderId="21" xfId="62" applyFont="1" applyBorder="1" applyAlignment="1">
      <alignment horizontal="center" vertical="center"/>
      <protection/>
    </xf>
    <xf numFmtId="38" fontId="15" fillId="0" borderId="50" xfId="49" applyFont="1" applyFill="1" applyBorder="1" applyAlignment="1">
      <alignment horizontal="right" vertical="center"/>
    </xf>
    <xf numFmtId="0" fontId="15" fillId="0" borderId="26" xfId="0" applyNumberFormat="1" applyFont="1" applyFill="1" applyBorder="1" applyAlignment="1" applyProtection="1">
      <alignment horizontal="right" vertical="center"/>
      <protection/>
    </xf>
    <xf numFmtId="38" fontId="15" fillId="0" borderId="22" xfId="0" applyNumberFormat="1" applyFont="1" applyFill="1" applyBorder="1" applyAlignment="1">
      <alignment horizontal="right" vertical="center"/>
    </xf>
    <xf numFmtId="0" fontId="15" fillId="0" borderId="19" xfId="0" applyFont="1" applyFill="1" applyBorder="1" applyAlignment="1">
      <alignment horizontal="right" vertical="center"/>
    </xf>
    <xf numFmtId="0" fontId="15" fillId="0" borderId="23" xfId="0" applyFont="1" applyFill="1" applyBorder="1" applyAlignment="1">
      <alignment horizontal="right" vertical="center"/>
    </xf>
    <xf numFmtId="0" fontId="15" fillId="0" borderId="51" xfId="0" applyFont="1" applyFill="1" applyBorder="1" applyAlignment="1">
      <alignment horizontal="center" vertical="center"/>
    </xf>
    <xf numFmtId="203" fontId="20" fillId="0" borderId="0" xfId="0" applyNumberFormat="1" applyFont="1" applyFill="1" applyBorder="1" applyAlignment="1">
      <alignment horizontal="left" vertical="top" wrapText="1" shrinkToFit="1"/>
    </xf>
    <xf numFmtId="203" fontId="15" fillId="0" borderId="0" xfId="0" applyNumberFormat="1" applyFont="1" applyFill="1" applyBorder="1" applyAlignment="1">
      <alignment horizontal="left" vertical="top" shrinkToFit="1"/>
    </xf>
    <xf numFmtId="0" fontId="20" fillId="0" borderId="0" xfId="0" applyFont="1" applyBorder="1" applyAlignment="1">
      <alignment horizontal="left" vertical="top" wrapText="1"/>
    </xf>
    <xf numFmtId="0" fontId="15" fillId="0" borderId="52"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28" xfId="0" applyFont="1" applyFill="1" applyBorder="1" applyAlignment="1">
      <alignment horizontal="center" vertical="center"/>
    </xf>
    <xf numFmtId="203" fontId="15" fillId="0" borderId="12" xfId="0" applyNumberFormat="1" applyFont="1" applyFill="1" applyBorder="1" applyAlignment="1">
      <alignment horizontal="center" vertical="center"/>
    </xf>
    <xf numFmtId="203" fontId="15" fillId="0" borderId="17" xfId="0" applyNumberFormat="1" applyFont="1" applyFill="1" applyBorder="1" applyAlignment="1" quotePrefix="1">
      <alignment horizontal="center" vertical="center"/>
    </xf>
    <xf numFmtId="203" fontId="15" fillId="0" borderId="22" xfId="0" applyNumberFormat="1" applyFont="1" applyFill="1" applyBorder="1" applyAlignment="1">
      <alignment horizontal="center" vertical="center" wrapText="1" shrinkToFit="1"/>
    </xf>
    <xf numFmtId="203" fontId="15" fillId="0" borderId="19" xfId="0" applyNumberFormat="1" applyFont="1" applyFill="1" applyBorder="1" applyAlignment="1">
      <alignment horizontal="center" vertical="center" shrinkToFit="1"/>
    </xf>
    <xf numFmtId="203" fontId="15" fillId="0" borderId="23" xfId="0" applyNumberFormat="1" applyFont="1" applyFill="1" applyBorder="1" applyAlignment="1">
      <alignment horizontal="center" vertical="center" shrinkToFit="1"/>
    </xf>
    <xf numFmtId="38" fontId="15"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38" fontId="15" fillId="0" borderId="19" xfId="0" applyNumberFormat="1" applyFont="1" applyFill="1" applyBorder="1" applyAlignment="1">
      <alignment horizontal="right" vertical="center"/>
    </xf>
    <xf numFmtId="218" fontId="15" fillId="0" borderId="30" xfId="0" applyNumberFormat="1" applyFont="1" applyFill="1" applyBorder="1" applyAlignment="1">
      <alignment horizontal="right" vertical="center"/>
    </xf>
    <xf numFmtId="218" fontId="15" fillId="0" borderId="29" xfId="0" applyNumberFormat="1" applyFont="1" applyFill="1" applyBorder="1" applyAlignment="1">
      <alignment horizontal="right" vertical="center"/>
    </xf>
    <xf numFmtId="218" fontId="15" fillId="0" borderId="54" xfId="0" applyNumberFormat="1" applyFont="1" applyFill="1" applyBorder="1" applyAlignment="1">
      <alignment horizontal="right" vertical="center"/>
    </xf>
    <xf numFmtId="218" fontId="15" fillId="0" borderId="55" xfId="0" applyNumberFormat="1" applyFont="1" applyFill="1" applyBorder="1" applyAlignment="1">
      <alignment horizontal="right" vertical="center"/>
    </xf>
    <xf numFmtId="200" fontId="15" fillId="0" borderId="22" xfId="0" applyNumberFormat="1" applyFont="1" applyFill="1" applyBorder="1" applyAlignment="1">
      <alignment horizontal="center" vertical="center"/>
    </xf>
    <xf numFmtId="200" fontId="15" fillId="0" borderId="19" xfId="0" applyNumberFormat="1" applyFont="1" applyFill="1" applyBorder="1" applyAlignment="1">
      <alignment horizontal="center" vertical="center"/>
    </xf>
    <xf numFmtId="200" fontId="15" fillId="0" borderId="23" xfId="0" applyNumberFormat="1" applyFont="1" applyFill="1" applyBorder="1" applyAlignment="1">
      <alignment horizontal="center" vertical="center"/>
    </xf>
    <xf numFmtId="201" fontId="15" fillId="0" borderId="20" xfId="0" applyNumberFormat="1" applyFont="1" applyFill="1" applyBorder="1" applyAlignment="1">
      <alignment horizontal="center" vertical="center"/>
    </xf>
    <xf numFmtId="201" fontId="15" fillId="0" borderId="21" xfId="0" applyNumberFormat="1" applyFont="1" applyFill="1" applyBorder="1" applyAlignment="1">
      <alignment horizontal="center" vertical="center"/>
    </xf>
    <xf numFmtId="38" fontId="15" fillId="0" borderId="56" xfId="0" applyNumberFormat="1" applyFont="1" applyFill="1" applyBorder="1" applyAlignment="1">
      <alignment horizontal="right" vertical="center"/>
    </xf>
    <xf numFmtId="38" fontId="15" fillId="0" borderId="24" xfId="0" applyNumberFormat="1" applyFont="1" applyFill="1" applyBorder="1" applyAlignment="1">
      <alignment horizontal="right" vertical="center"/>
    </xf>
    <xf numFmtId="218" fontId="15" fillId="0" borderId="57" xfId="0" applyNumberFormat="1" applyFont="1" applyFill="1" applyBorder="1" applyAlignment="1">
      <alignment horizontal="right" vertical="center"/>
    </xf>
    <xf numFmtId="218" fontId="15" fillId="0" borderId="58" xfId="0" applyNumberFormat="1" applyFont="1" applyFill="1" applyBorder="1" applyAlignment="1">
      <alignment horizontal="right" vertical="center"/>
    </xf>
    <xf numFmtId="38" fontId="15" fillId="0" borderId="49" xfId="49" applyFont="1" applyFill="1" applyBorder="1" applyAlignment="1">
      <alignment horizontal="right" vertical="center"/>
    </xf>
    <xf numFmtId="3" fontId="15" fillId="0" borderId="19" xfId="0" applyNumberFormat="1" applyFont="1" applyFill="1" applyBorder="1" applyAlignment="1" applyProtection="1">
      <alignment horizontal="right" vertical="center"/>
      <protection/>
    </xf>
    <xf numFmtId="3" fontId="15" fillId="0" borderId="56" xfId="0" applyNumberFormat="1" applyFont="1" applyFill="1" applyBorder="1" applyAlignment="1">
      <alignment horizontal="right" vertical="center"/>
    </xf>
    <xf numFmtId="3" fontId="15" fillId="0" borderId="24" xfId="0" applyNumberFormat="1" applyFont="1" applyFill="1" applyBorder="1" applyAlignment="1">
      <alignment horizontal="right" vertical="center"/>
    </xf>
    <xf numFmtId="38" fontId="15" fillId="0" borderId="26" xfId="0" applyNumberFormat="1" applyFont="1" applyFill="1" applyBorder="1" applyAlignment="1">
      <alignment horizontal="right" vertical="center"/>
    </xf>
    <xf numFmtId="0" fontId="15" fillId="0" borderId="14" xfId="0" applyFont="1" applyFill="1" applyBorder="1" applyAlignment="1">
      <alignment horizontal="right" vertical="center"/>
    </xf>
    <xf numFmtId="0" fontId="15" fillId="0" borderId="27" xfId="0" applyFont="1" applyFill="1" applyBorder="1" applyAlignment="1">
      <alignment horizontal="right" vertical="center"/>
    </xf>
    <xf numFmtId="3" fontId="15" fillId="0" borderId="22" xfId="0" applyNumberFormat="1" applyFont="1" applyFill="1" applyBorder="1" applyAlignment="1">
      <alignment horizontal="right" vertical="center"/>
    </xf>
    <xf numFmtId="38" fontId="15" fillId="0" borderId="59" xfId="0" applyNumberFormat="1" applyFont="1" applyFill="1" applyBorder="1" applyAlignment="1">
      <alignment horizontal="right" vertical="center"/>
    </xf>
    <xf numFmtId="0" fontId="15" fillId="0" borderId="59" xfId="0" applyFont="1" applyFill="1" applyBorder="1" applyAlignment="1">
      <alignment horizontal="right" vertical="center"/>
    </xf>
    <xf numFmtId="0" fontId="15" fillId="0" borderId="55" xfId="0" applyFont="1" applyFill="1" applyBorder="1" applyAlignment="1">
      <alignment horizontal="right" vertical="center"/>
    </xf>
    <xf numFmtId="0" fontId="15" fillId="0" borderId="17" xfId="0" applyNumberFormat="1" applyFont="1" applyFill="1" applyBorder="1" applyAlignment="1" quotePrefix="1">
      <alignment horizontal="center" vertical="center"/>
    </xf>
    <xf numFmtId="0" fontId="15" fillId="0" borderId="17" xfId="0" applyNumberFormat="1" applyFont="1" applyFill="1" applyBorder="1" applyAlignment="1">
      <alignment horizontal="center" vertical="center"/>
    </xf>
    <xf numFmtId="38" fontId="15" fillId="0" borderId="14" xfId="0" applyNumberFormat="1" applyFont="1" applyFill="1" applyBorder="1" applyAlignment="1">
      <alignment horizontal="right" vertical="center"/>
    </xf>
    <xf numFmtId="38" fontId="15" fillId="0" borderId="54" xfId="0" applyNumberFormat="1" applyFont="1" applyFill="1" applyBorder="1" applyAlignment="1">
      <alignment horizontal="right" vertical="center"/>
    </xf>
    <xf numFmtId="203" fontId="15" fillId="0" borderId="19" xfId="0" applyNumberFormat="1" applyFont="1" applyFill="1" applyBorder="1" applyAlignment="1" quotePrefix="1">
      <alignment horizontal="center" vertical="center"/>
    </xf>
    <xf numFmtId="0" fontId="15" fillId="0" borderId="54"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22"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0" fontId="15" fillId="0" borderId="60" xfId="0" applyFont="1" applyFill="1" applyBorder="1" applyAlignment="1">
      <alignment horizontal="center" vertical="center"/>
    </xf>
    <xf numFmtId="0" fontId="15" fillId="0" borderId="61" xfId="0" applyFont="1" applyFill="1" applyBorder="1" applyAlignment="1">
      <alignment horizontal="center" vertical="center"/>
    </xf>
    <xf numFmtId="0" fontId="20" fillId="0" borderId="0" xfId="0" applyFont="1" applyFill="1" applyBorder="1" applyAlignment="1">
      <alignment horizontal="left" vertical="top" wrapText="1"/>
    </xf>
    <xf numFmtId="0" fontId="15" fillId="0" borderId="0" xfId="0" applyFont="1" applyFill="1" applyAlignment="1">
      <alignment horizontal="left" vertical="center" wrapText="1"/>
    </xf>
    <xf numFmtId="0" fontId="15" fillId="0" borderId="62"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64" xfId="0" applyFont="1" applyFill="1" applyBorder="1" applyAlignment="1">
      <alignment horizontal="center" vertical="center"/>
    </xf>
    <xf numFmtId="38" fontId="15" fillId="0" borderId="64" xfId="49" applyFont="1" applyFill="1" applyBorder="1" applyAlignment="1">
      <alignment horizontal="right" vertical="center"/>
    </xf>
    <xf numFmtId="38" fontId="15" fillId="0" borderId="65" xfId="49" applyFont="1" applyFill="1" applyBorder="1" applyAlignment="1">
      <alignment horizontal="right" vertical="center"/>
    </xf>
    <xf numFmtId="38" fontId="15" fillId="0" borderId="66" xfId="49" applyFont="1" applyFill="1" applyBorder="1" applyAlignment="1">
      <alignment horizontal="right" vertical="center"/>
    </xf>
    <xf numFmtId="0" fontId="15" fillId="0" borderId="67" xfId="0" applyFont="1" applyFill="1" applyBorder="1" applyAlignment="1">
      <alignment horizontal="center" vertical="center"/>
    </xf>
    <xf numFmtId="0" fontId="15" fillId="0" borderId="68" xfId="0" applyFont="1" applyFill="1" applyBorder="1" applyAlignment="1">
      <alignment horizontal="center" vertical="center"/>
    </xf>
    <xf numFmtId="38" fontId="15" fillId="0" borderId="68" xfId="49" applyFont="1" applyFill="1" applyBorder="1" applyAlignment="1">
      <alignment horizontal="right" vertical="center"/>
    </xf>
    <xf numFmtId="38" fontId="15" fillId="0" borderId="69" xfId="49" applyFont="1" applyFill="1" applyBorder="1" applyAlignment="1">
      <alignment horizontal="right" vertical="center"/>
    </xf>
    <xf numFmtId="38" fontId="15" fillId="0" borderId="70" xfId="49" applyFont="1" applyFill="1" applyBorder="1" applyAlignment="1">
      <alignment horizontal="right" vertical="center"/>
    </xf>
    <xf numFmtId="0" fontId="15" fillId="0" borderId="71" xfId="0" applyFont="1" applyFill="1" applyBorder="1" applyAlignment="1">
      <alignment horizontal="center" vertical="center"/>
    </xf>
    <xf numFmtId="0" fontId="15" fillId="0" borderId="72" xfId="0" applyFont="1" applyFill="1" applyBorder="1" applyAlignment="1">
      <alignment horizontal="center" vertical="center"/>
    </xf>
    <xf numFmtId="38" fontId="15" fillId="0" borderId="72" xfId="49" applyFont="1" applyFill="1" applyBorder="1" applyAlignment="1">
      <alignment horizontal="right" vertical="center"/>
    </xf>
    <xf numFmtId="38" fontId="15" fillId="0" borderId="73" xfId="49" applyFont="1" applyFill="1" applyBorder="1" applyAlignment="1">
      <alignment horizontal="right" vertical="center"/>
    </xf>
    <xf numFmtId="38" fontId="15" fillId="0" borderId="74" xfId="49" applyFont="1" applyFill="1" applyBorder="1" applyAlignment="1">
      <alignment horizontal="right" vertical="center"/>
    </xf>
    <xf numFmtId="38" fontId="15" fillId="0" borderId="53" xfId="49" applyNumberFormat="1" applyFont="1" applyFill="1" applyBorder="1" applyAlignment="1">
      <alignment horizontal="right" vertical="center"/>
    </xf>
    <xf numFmtId="38" fontId="15" fillId="0" borderId="62" xfId="49" applyNumberFormat="1" applyFont="1" applyFill="1" applyBorder="1" applyAlignment="1">
      <alignment horizontal="right"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28"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75" xfId="0" applyFont="1" applyBorder="1" applyAlignment="1">
      <alignment horizontal="center" vertical="center"/>
    </xf>
    <xf numFmtId="0" fontId="15" fillId="0" borderId="76" xfId="0" applyFont="1" applyBorder="1" applyAlignment="1">
      <alignment horizontal="center" vertical="center"/>
    </xf>
    <xf numFmtId="38" fontId="15" fillId="0" borderId="76" xfId="49" applyFont="1" applyFill="1" applyBorder="1" applyAlignment="1">
      <alignment horizontal="right" vertical="center"/>
    </xf>
    <xf numFmtId="38" fontId="15" fillId="0" borderId="77" xfId="49"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　利用統計（グラフ）" xfId="61"/>
    <cellStyle name="標準_個人_団体分類別" xfId="62"/>
    <cellStyle name="標準_相互貸借分類別" xfId="63"/>
    <cellStyle name="標準_年齢統計"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41043173"/>
        <c:axId val="33844238"/>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36162687"/>
        <c:axId val="57028728"/>
      </c:lineChart>
      <c:catAx>
        <c:axId val="41043173"/>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33844238"/>
        <c:crossesAt val="0"/>
        <c:auto val="1"/>
        <c:lblOffset val="100"/>
        <c:tickLblSkip val="1"/>
        <c:noMultiLvlLbl val="0"/>
      </c:catAx>
      <c:valAx>
        <c:axId val="33844238"/>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1043173"/>
        <c:crossesAt val="1"/>
        <c:crossBetween val="between"/>
        <c:dispUnits/>
        <c:majorUnit val="50000"/>
        <c:minorUnit val="20000"/>
      </c:valAx>
      <c:catAx>
        <c:axId val="36162687"/>
        <c:scaling>
          <c:orientation val="minMax"/>
        </c:scaling>
        <c:axPos val="b"/>
        <c:delete val="1"/>
        <c:majorTickMark val="out"/>
        <c:minorTickMark val="none"/>
        <c:tickLblPos val="nextTo"/>
        <c:crossAx val="57028728"/>
        <c:crossesAt val="0"/>
        <c:auto val="1"/>
        <c:lblOffset val="100"/>
        <c:tickLblSkip val="1"/>
        <c:noMultiLvlLbl val="0"/>
      </c:catAx>
      <c:valAx>
        <c:axId val="57028728"/>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6162687"/>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貸出冊数・入館者数・年間登録者数の過去５年間の推移</a:t>
            </a:r>
          </a:p>
        </c:rich>
      </c:tx>
      <c:layout>
        <c:manualLayout>
          <c:xMode val="factor"/>
          <c:yMode val="factor"/>
          <c:x val="-0.02475"/>
          <c:y val="0.003"/>
        </c:manualLayout>
      </c:layout>
      <c:spPr>
        <a:noFill/>
        <a:ln>
          <a:noFill/>
        </a:ln>
      </c:spPr>
    </c:title>
    <c:plotArea>
      <c:layout>
        <c:manualLayout>
          <c:xMode val="edge"/>
          <c:yMode val="edge"/>
          <c:x val="0.07275"/>
          <c:y val="0.0675"/>
          <c:w val="0.83025"/>
          <c:h val="0.816"/>
        </c:manualLayout>
      </c:layout>
      <c:lineChart>
        <c:grouping val="standard"/>
        <c:varyColors val="0"/>
        <c:ser>
          <c:idx val="1"/>
          <c:order val="0"/>
          <c:tx>
            <c:strRef>
              <c:f>'グラフ作成用データ'!$B$6</c:f>
              <c:strCache>
                <c:ptCount val="1"/>
                <c:pt idx="0">
                  <c:v>貸出冊数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'グラフ作成用データ'!$C$5:$G$5</c:f>
              <c:strCache>
                <c:ptCount val="5"/>
                <c:pt idx="0">
                  <c:v>平成24年度</c:v>
                </c:pt>
                <c:pt idx="1">
                  <c:v>平成25年度</c:v>
                </c:pt>
                <c:pt idx="2">
                  <c:v>平成26年度</c:v>
                </c:pt>
                <c:pt idx="3">
                  <c:v>平成27年度</c:v>
                </c:pt>
                <c:pt idx="4">
                  <c:v>平成28年度</c:v>
                </c:pt>
              </c:strCache>
            </c:strRef>
          </c:cat>
          <c:val>
            <c:numRef>
              <c:f>'グラフ作成用データ'!$C$6:$G$6</c:f>
              <c:numCache>
                <c:ptCount val="5"/>
                <c:pt idx="0">
                  <c:v>353287</c:v>
                </c:pt>
                <c:pt idx="1">
                  <c:v>338450</c:v>
                </c:pt>
                <c:pt idx="2">
                  <c:v>313735</c:v>
                </c:pt>
                <c:pt idx="3">
                  <c:v>318397</c:v>
                </c:pt>
                <c:pt idx="4">
                  <c:v>304989</c:v>
                </c:pt>
              </c:numCache>
            </c:numRef>
          </c:val>
          <c:smooth val="0"/>
        </c:ser>
        <c:ser>
          <c:idx val="0"/>
          <c:order val="1"/>
          <c:tx>
            <c:strRef>
              <c:f>'グラフ作成用データ'!$B$7</c:f>
              <c:strCache>
                <c:ptCount val="1"/>
                <c:pt idx="0">
                  <c:v>入館者数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'グラフ作成用データ'!$C$5:$G$5</c:f>
              <c:strCache>
                <c:ptCount val="5"/>
                <c:pt idx="0">
                  <c:v>平成24年度</c:v>
                </c:pt>
                <c:pt idx="1">
                  <c:v>平成25年度</c:v>
                </c:pt>
                <c:pt idx="2">
                  <c:v>平成26年度</c:v>
                </c:pt>
                <c:pt idx="3">
                  <c:v>平成27年度</c:v>
                </c:pt>
                <c:pt idx="4">
                  <c:v>平成28年度</c:v>
                </c:pt>
              </c:strCache>
            </c:strRef>
          </c:cat>
          <c:val>
            <c:numRef>
              <c:f>'グラフ作成用データ'!$C$7:$G$7</c:f>
              <c:numCache>
                <c:ptCount val="5"/>
                <c:pt idx="0">
                  <c:v>325867</c:v>
                </c:pt>
                <c:pt idx="1">
                  <c:v>332426</c:v>
                </c:pt>
                <c:pt idx="2">
                  <c:v>310890</c:v>
                </c:pt>
                <c:pt idx="3">
                  <c:v>316485</c:v>
                </c:pt>
                <c:pt idx="4">
                  <c:v>303668</c:v>
                </c:pt>
              </c:numCache>
            </c:numRef>
          </c:val>
          <c:smooth val="0"/>
        </c:ser>
        <c:marker val="1"/>
        <c:axId val="43496505"/>
        <c:axId val="55924226"/>
      </c:lineChart>
      <c:lineChart>
        <c:grouping val="standard"/>
        <c:varyColors val="0"/>
        <c:ser>
          <c:idx val="2"/>
          <c:order val="2"/>
          <c:tx>
            <c:strRef>
              <c:f>'グラフ作成用データ'!$B$8</c:f>
              <c:strCache>
                <c:ptCount val="1"/>
                <c:pt idx="0">
                  <c:v>年間登録者数</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'グラフ作成用データ'!$C$5:$G$5</c:f>
              <c:strCache>
                <c:ptCount val="5"/>
                <c:pt idx="0">
                  <c:v>平成24年度</c:v>
                </c:pt>
                <c:pt idx="1">
                  <c:v>平成25年度</c:v>
                </c:pt>
                <c:pt idx="2">
                  <c:v>平成26年度</c:v>
                </c:pt>
                <c:pt idx="3">
                  <c:v>平成27年度</c:v>
                </c:pt>
                <c:pt idx="4">
                  <c:v>平成28年度</c:v>
                </c:pt>
              </c:strCache>
            </c:strRef>
          </c:cat>
          <c:val>
            <c:numRef>
              <c:f>'グラフ作成用データ'!$C$8:$G$8</c:f>
              <c:numCache>
                <c:ptCount val="5"/>
                <c:pt idx="0">
                  <c:v>8736</c:v>
                </c:pt>
                <c:pt idx="1">
                  <c:v>7849</c:v>
                </c:pt>
                <c:pt idx="2">
                  <c:v>6835</c:v>
                </c:pt>
                <c:pt idx="3">
                  <c:v>5606</c:v>
                </c:pt>
                <c:pt idx="4">
                  <c:v>5296</c:v>
                </c:pt>
              </c:numCache>
            </c:numRef>
          </c:val>
          <c:smooth val="0"/>
        </c:ser>
        <c:marker val="1"/>
        <c:axId val="33555987"/>
        <c:axId val="33568428"/>
      </c:lineChart>
      <c:catAx>
        <c:axId val="434965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924226"/>
        <c:crosses val="autoZero"/>
        <c:auto val="0"/>
        <c:lblOffset val="100"/>
        <c:tickLblSkip val="1"/>
        <c:noMultiLvlLbl val="0"/>
      </c:catAx>
      <c:valAx>
        <c:axId val="55924226"/>
        <c:scaling>
          <c:orientation val="minMax"/>
          <c:max val="500000"/>
          <c:min val="250000"/>
        </c:scaling>
        <c:axPos val="l"/>
        <c:title>
          <c:tx>
            <c:rich>
              <a:bodyPr vert="wordArtVert" rot="0" anchor="ctr"/>
              <a:lstStyle/>
              <a:p>
                <a:pPr algn="ctr">
                  <a:defRPr/>
                </a:pPr>
                <a:r>
                  <a:rPr lang="en-US" cap="none" sz="900" b="0" i="0" u="none" baseline="0">
                    <a:solidFill>
                      <a:srgbClr val="000000"/>
                    </a:solidFill>
                  </a:rPr>
                  <a:t>入館者数</a:t>
                </a:r>
                <a:r>
                  <a:rPr lang="en-US" cap="none" sz="900" b="0" i="0" u="none" baseline="0">
                    <a:solidFill>
                      <a:srgbClr val="000000"/>
                    </a:solidFill>
                  </a:rPr>
                  <a:t>
</a:t>
                </a:r>
                <a:r>
                  <a:rPr lang="en-US" cap="none" sz="900" b="0" i="0" u="none" baseline="0">
                    <a:solidFill>
                      <a:srgbClr val="000000"/>
                    </a:solidFill>
                  </a:rPr>
                  <a:t>貸出冊数</a:t>
                </a:r>
              </a:p>
            </c:rich>
          </c:tx>
          <c:layout>
            <c:manualLayout>
              <c:xMode val="factor"/>
              <c:yMode val="factor"/>
              <c:x val="-0.01875"/>
              <c:y val="0.003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496505"/>
        <c:crossesAt val="1"/>
        <c:crossBetween val="between"/>
        <c:dispUnits/>
        <c:majorUnit val="50000"/>
      </c:valAx>
      <c:catAx>
        <c:axId val="33555987"/>
        <c:scaling>
          <c:orientation val="minMax"/>
        </c:scaling>
        <c:axPos val="b"/>
        <c:delete val="1"/>
        <c:majorTickMark val="out"/>
        <c:minorTickMark val="none"/>
        <c:tickLblPos val="nextTo"/>
        <c:crossAx val="33568428"/>
        <c:crossesAt val="2000"/>
        <c:auto val="0"/>
        <c:lblOffset val="100"/>
        <c:tickLblSkip val="1"/>
        <c:noMultiLvlLbl val="0"/>
      </c:catAx>
      <c:valAx>
        <c:axId val="33568428"/>
        <c:scaling>
          <c:orientation val="minMax"/>
          <c:max val="10000"/>
          <c:min val="2000"/>
        </c:scaling>
        <c:axPos val="l"/>
        <c:title>
          <c:tx>
            <c:rich>
              <a:bodyPr vert="wordArtVert" rot="0" anchor="ctr"/>
              <a:lstStyle/>
              <a:p>
                <a:pPr algn="ctr">
                  <a:defRPr/>
                </a:pPr>
                <a:r>
                  <a:rPr lang="en-US" cap="none" sz="900" b="0" i="0" u="none" baseline="0">
                    <a:solidFill>
                      <a:srgbClr val="000000"/>
                    </a:solidFill>
                  </a:rPr>
                  <a:t>年間登録者数</a:t>
                </a:r>
              </a:p>
            </c:rich>
          </c:tx>
          <c:layout>
            <c:manualLayout>
              <c:xMode val="factor"/>
              <c:yMode val="factor"/>
              <c:x val="-0.008"/>
              <c:y val="0.011"/>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555987"/>
        <c:crosses val="max"/>
        <c:crossBetween val="between"/>
        <c:dispUnits/>
        <c:majorUnit val="2000"/>
      </c:valAx>
      <c:spPr>
        <a:noFill/>
        <a:ln w="12700">
          <a:solidFill>
            <a:srgbClr val="808080"/>
          </a:solidFill>
        </a:ln>
      </c:spPr>
    </c:plotArea>
    <c:legend>
      <c:legendPos val="r"/>
      <c:layout>
        <c:manualLayout>
          <c:xMode val="edge"/>
          <c:yMode val="edge"/>
          <c:x val="0.825"/>
          <c:y val="0.82925"/>
          <c:w val="0.17175"/>
          <c:h val="0.1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１日あたりの貸出冊数・入館者数の過去５年間の推移</a:t>
            </a:r>
          </a:p>
        </c:rich>
      </c:tx>
      <c:layout>
        <c:manualLayout>
          <c:xMode val="factor"/>
          <c:yMode val="factor"/>
          <c:x val="-0.04475"/>
          <c:y val="0"/>
        </c:manualLayout>
      </c:layout>
      <c:spPr>
        <a:noFill/>
        <a:ln>
          <a:noFill/>
        </a:ln>
      </c:spPr>
    </c:title>
    <c:plotArea>
      <c:layout>
        <c:manualLayout>
          <c:xMode val="edge"/>
          <c:yMode val="edge"/>
          <c:x val="0.07625"/>
          <c:y val="0.076"/>
          <c:w val="0.79775"/>
          <c:h val="0.8885"/>
        </c:manualLayout>
      </c:layout>
      <c:lineChart>
        <c:grouping val="standard"/>
        <c:varyColors val="0"/>
        <c:ser>
          <c:idx val="1"/>
          <c:order val="0"/>
          <c:tx>
            <c:strRef>
              <c:f>'グラフ作成用データ'!$B$13</c:f>
              <c:strCache>
                <c:ptCount val="1"/>
                <c:pt idx="0">
                  <c:v>貸出冊数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'グラフ作成用データ'!$C$11:$G$11</c:f>
              <c:strCache>
                <c:ptCount val="5"/>
                <c:pt idx="0">
                  <c:v>平成24年度</c:v>
                </c:pt>
                <c:pt idx="1">
                  <c:v>平成25年度</c:v>
                </c:pt>
                <c:pt idx="2">
                  <c:v>平成26年度</c:v>
                </c:pt>
                <c:pt idx="3">
                  <c:v>平成27年度</c:v>
                </c:pt>
                <c:pt idx="4">
                  <c:v>平成28年度</c:v>
                </c:pt>
              </c:strCache>
            </c:strRef>
          </c:cat>
          <c:val>
            <c:numRef>
              <c:f>'グラフ作成用データ'!$C$13:$G$13</c:f>
              <c:numCache>
                <c:ptCount val="5"/>
                <c:pt idx="0">
                  <c:v>1222</c:v>
                </c:pt>
                <c:pt idx="1">
                  <c:v>1167</c:v>
                </c:pt>
                <c:pt idx="2">
                  <c:v>1104.7</c:v>
                </c:pt>
                <c:pt idx="3">
                  <c:v>1094.1</c:v>
                </c:pt>
                <c:pt idx="4">
                  <c:v>1044.5</c:v>
                </c:pt>
              </c:numCache>
            </c:numRef>
          </c:val>
          <c:smooth val="0"/>
        </c:ser>
        <c:ser>
          <c:idx val="0"/>
          <c:order val="1"/>
          <c:tx>
            <c:strRef>
              <c:f>'グラフ作成用データ'!$B$15</c:f>
              <c:strCache>
                <c:ptCount val="1"/>
                <c:pt idx="0">
                  <c:v>入館者数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'グラフ作成用データ'!$C$11:$G$11</c:f>
              <c:strCache>
                <c:ptCount val="5"/>
                <c:pt idx="0">
                  <c:v>平成24年度</c:v>
                </c:pt>
                <c:pt idx="1">
                  <c:v>平成25年度</c:v>
                </c:pt>
                <c:pt idx="2">
                  <c:v>平成26年度</c:v>
                </c:pt>
                <c:pt idx="3">
                  <c:v>平成27年度</c:v>
                </c:pt>
                <c:pt idx="4">
                  <c:v>平成28年度</c:v>
                </c:pt>
              </c:strCache>
            </c:strRef>
          </c:cat>
          <c:val>
            <c:numRef>
              <c:f>'グラフ作成用データ'!$C$15:$G$15</c:f>
              <c:numCache>
                <c:ptCount val="5"/>
                <c:pt idx="0">
                  <c:v>1127</c:v>
                </c:pt>
                <c:pt idx="1">
                  <c:v>1146</c:v>
                </c:pt>
                <c:pt idx="2">
                  <c:v>1094.7</c:v>
                </c:pt>
                <c:pt idx="3">
                  <c:v>1087.6</c:v>
                </c:pt>
                <c:pt idx="4">
                  <c:v>1040</c:v>
                </c:pt>
              </c:numCache>
            </c:numRef>
          </c:val>
          <c:smooth val="0"/>
        </c:ser>
        <c:marker val="1"/>
        <c:axId val="33680397"/>
        <c:axId val="34688118"/>
      </c:lineChart>
      <c:lineChart>
        <c:grouping val="standard"/>
        <c:varyColors val="0"/>
        <c:ser>
          <c:idx val="2"/>
          <c:order val="2"/>
          <c:tx>
            <c:strRef>
              <c:f>'グラフ作成用データ'!$B$16</c:f>
              <c:strCache>
                <c:ptCount val="1"/>
                <c:pt idx="0">
                  <c:v>開館日数</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'グラフ作成用データ'!$C$11:$G$11</c:f>
              <c:strCache>
                <c:ptCount val="5"/>
                <c:pt idx="0">
                  <c:v>平成24年度</c:v>
                </c:pt>
                <c:pt idx="1">
                  <c:v>平成25年度</c:v>
                </c:pt>
                <c:pt idx="2">
                  <c:v>平成26年度</c:v>
                </c:pt>
                <c:pt idx="3">
                  <c:v>平成27年度</c:v>
                </c:pt>
                <c:pt idx="4">
                  <c:v>平成28年度</c:v>
                </c:pt>
              </c:strCache>
            </c:strRef>
          </c:cat>
          <c:val>
            <c:numRef>
              <c:f>'グラフ作成用データ'!$C$16:$G$16</c:f>
              <c:numCache>
                <c:ptCount val="5"/>
                <c:pt idx="0">
                  <c:v>289</c:v>
                </c:pt>
                <c:pt idx="1">
                  <c:v>290</c:v>
                </c:pt>
                <c:pt idx="2">
                  <c:v>284</c:v>
                </c:pt>
                <c:pt idx="3">
                  <c:v>291</c:v>
                </c:pt>
                <c:pt idx="4">
                  <c:v>292</c:v>
                </c:pt>
              </c:numCache>
            </c:numRef>
          </c:val>
          <c:smooth val="0"/>
        </c:ser>
        <c:marker val="1"/>
        <c:axId val="43757607"/>
        <c:axId val="58274144"/>
      </c:lineChart>
      <c:catAx>
        <c:axId val="336803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688118"/>
        <c:crossesAt val="600"/>
        <c:auto val="0"/>
        <c:lblOffset val="100"/>
        <c:tickLblSkip val="1"/>
        <c:noMultiLvlLbl val="0"/>
      </c:catAx>
      <c:valAx>
        <c:axId val="34688118"/>
        <c:scaling>
          <c:orientation val="minMax"/>
          <c:max val="1400"/>
          <c:min val="600"/>
        </c:scaling>
        <c:axPos val="l"/>
        <c:title>
          <c:tx>
            <c:rich>
              <a:bodyPr vert="wordArtVert" rot="0" anchor="ctr"/>
              <a:lstStyle/>
              <a:p>
                <a:pPr algn="ctr">
                  <a:defRPr/>
                </a:pPr>
                <a:r>
                  <a:rPr lang="en-US" cap="none" sz="900" b="0" i="0" u="none" baseline="0">
                    <a:solidFill>
                      <a:srgbClr val="000000"/>
                    </a:solidFill>
                  </a:rPr>
                  <a:t>１日あたり入館者数</a:t>
                </a:r>
                <a:r>
                  <a:rPr lang="en-US" cap="none" sz="900" b="0" i="0" u="none" baseline="0">
                    <a:solidFill>
                      <a:srgbClr val="000000"/>
                    </a:solidFill>
                  </a:rPr>
                  <a:t>
</a:t>
                </a:r>
                <a:r>
                  <a:rPr lang="en-US" cap="none" sz="900" b="0" i="0" u="none" baseline="0">
                    <a:solidFill>
                      <a:srgbClr val="000000"/>
                    </a:solidFill>
                  </a:rPr>
                  <a:t>１日あたり貸出冊数</a:t>
                </a:r>
              </a:p>
            </c:rich>
          </c:tx>
          <c:layout>
            <c:manualLayout>
              <c:xMode val="factor"/>
              <c:yMode val="factor"/>
              <c:x val="-0.0135"/>
              <c:y val="0.028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680397"/>
        <c:crossesAt val="1"/>
        <c:crossBetween val="between"/>
        <c:dispUnits/>
        <c:majorUnit val="200"/>
      </c:valAx>
      <c:catAx>
        <c:axId val="43757607"/>
        <c:scaling>
          <c:orientation val="minMax"/>
        </c:scaling>
        <c:axPos val="b"/>
        <c:delete val="1"/>
        <c:majorTickMark val="out"/>
        <c:minorTickMark val="none"/>
        <c:tickLblPos val="nextTo"/>
        <c:crossAx val="58274144"/>
        <c:crossesAt val="275"/>
        <c:auto val="0"/>
        <c:lblOffset val="100"/>
        <c:tickLblSkip val="1"/>
        <c:noMultiLvlLbl val="0"/>
      </c:catAx>
      <c:valAx>
        <c:axId val="58274144"/>
        <c:scaling>
          <c:orientation val="minMax"/>
          <c:max val="300"/>
          <c:min val="275"/>
        </c:scaling>
        <c:axPos val="l"/>
        <c:title>
          <c:tx>
            <c:rich>
              <a:bodyPr vert="wordArtVert" rot="0" anchor="ctr"/>
              <a:lstStyle/>
              <a:p>
                <a:pPr algn="ctr">
                  <a:defRPr/>
                </a:pPr>
                <a:r>
                  <a:rPr lang="en-US" cap="none" sz="900" b="0" i="0" u="none" baseline="0">
                    <a:solidFill>
                      <a:srgbClr val="000000"/>
                    </a:solidFill>
                  </a:rPr>
                  <a:t>開館日数</a:t>
                </a:r>
              </a:p>
            </c:rich>
          </c:tx>
          <c:layout>
            <c:manualLayout>
              <c:xMode val="factor"/>
              <c:yMode val="factor"/>
              <c:x val="-0.01075"/>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757607"/>
        <c:crosses val="max"/>
        <c:crossBetween val="between"/>
        <c:dispUnits/>
        <c:majorUnit val="5"/>
      </c:valAx>
      <c:spPr>
        <a:noFill/>
        <a:ln w="12700">
          <a:solidFill>
            <a:srgbClr val="808080"/>
          </a:solidFill>
        </a:ln>
      </c:spPr>
    </c:plotArea>
    <c:legend>
      <c:legendPos val="r"/>
      <c:layout>
        <c:manualLayout>
          <c:xMode val="edge"/>
          <c:yMode val="edge"/>
          <c:x val="0.8285"/>
          <c:y val="0.79925"/>
          <c:w val="0.1715"/>
          <c:h val="0.18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月別貸出冊数</a:t>
            </a:r>
          </a:p>
        </c:rich>
      </c:tx>
      <c:layout>
        <c:manualLayout>
          <c:xMode val="factor"/>
          <c:yMode val="factor"/>
          <c:x val="0.0015"/>
          <c:y val="0"/>
        </c:manualLayout>
      </c:layout>
      <c:spPr>
        <a:noFill/>
        <a:ln>
          <a:noFill/>
        </a:ln>
      </c:spPr>
    </c:title>
    <c:plotArea>
      <c:layout>
        <c:manualLayout>
          <c:xMode val="edge"/>
          <c:yMode val="edge"/>
          <c:x val="0.01375"/>
          <c:y val="0.09775"/>
          <c:w val="0.964"/>
          <c:h val="0.8735"/>
        </c:manualLayout>
      </c:layout>
      <c:lineChart>
        <c:grouping val="standard"/>
        <c:varyColors val="0"/>
        <c:ser>
          <c:idx val="0"/>
          <c:order val="0"/>
          <c:tx>
            <c:strRef>
              <c:f>'グラフ作成用データ'!$B$21</c:f>
              <c:strCache>
                <c:ptCount val="1"/>
                <c:pt idx="0">
                  <c:v>月別貸出冊数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'グラフ作成用データ'!$C$20:$N$20</c:f>
              <c:strCache>
                <c:ptCount val="12"/>
                <c:pt idx="0">
                  <c:v>28年4月</c:v>
                </c:pt>
                <c:pt idx="1">
                  <c:v>5月</c:v>
                </c:pt>
                <c:pt idx="2">
                  <c:v>6月</c:v>
                </c:pt>
                <c:pt idx="3">
                  <c:v>7月</c:v>
                </c:pt>
                <c:pt idx="4">
                  <c:v>8月</c:v>
                </c:pt>
                <c:pt idx="5">
                  <c:v>9月</c:v>
                </c:pt>
                <c:pt idx="6">
                  <c:v>10月</c:v>
                </c:pt>
                <c:pt idx="7">
                  <c:v>11月</c:v>
                </c:pt>
                <c:pt idx="8">
                  <c:v>12月</c:v>
                </c:pt>
                <c:pt idx="9">
                  <c:v>29年1月</c:v>
                </c:pt>
                <c:pt idx="10">
                  <c:v>2月</c:v>
                </c:pt>
                <c:pt idx="11">
                  <c:v>3月</c:v>
                </c:pt>
              </c:strCache>
            </c:strRef>
          </c:cat>
          <c:val>
            <c:numRef>
              <c:f>'グラフ作成用データ'!$C$21:$N$21</c:f>
              <c:numCache>
                <c:ptCount val="12"/>
                <c:pt idx="0">
                  <c:v>25528</c:v>
                </c:pt>
                <c:pt idx="1">
                  <c:v>26900</c:v>
                </c:pt>
                <c:pt idx="2">
                  <c:v>26426</c:v>
                </c:pt>
                <c:pt idx="3">
                  <c:v>31118</c:v>
                </c:pt>
                <c:pt idx="4">
                  <c:v>30335</c:v>
                </c:pt>
                <c:pt idx="5">
                  <c:v>25644</c:v>
                </c:pt>
                <c:pt idx="6">
                  <c:v>26529</c:v>
                </c:pt>
                <c:pt idx="7">
                  <c:v>23822</c:v>
                </c:pt>
                <c:pt idx="8">
                  <c:v>23282</c:v>
                </c:pt>
                <c:pt idx="9">
                  <c:v>17958</c:v>
                </c:pt>
                <c:pt idx="10">
                  <c:v>23099</c:v>
                </c:pt>
                <c:pt idx="11">
                  <c:v>24348</c:v>
                </c:pt>
              </c:numCache>
            </c:numRef>
          </c:val>
          <c:smooth val="0"/>
        </c:ser>
        <c:marker val="1"/>
        <c:axId val="54705249"/>
        <c:axId val="22585194"/>
      </c:lineChart>
      <c:catAx>
        <c:axId val="547052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585194"/>
        <c:crosses val="autoZero"/>
        <c:auto val="1"/>
        <c:lblOffset val="100"/>
        <c:tickLblSkip val="1"/>
        <c:noMultiLvlLbl val="0"/>
      </c:catAx>
      <c:valAx>
        <c:axId val="2258519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70524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相互貸借の貸出借受数の過去５年間の推移</a:t>
            </a:r>
          </a:p>
        </c:rich>
      </c:tx>
      <c:layout>
        <c:manualLayout>
          <c:xMode val="factor"/>
          <c:yMode val="factor"/>
          <c:x val="0"/>
          <c:y val="0"/>
        </c:manualLayout>
      </c:layout>
      <c:spPr>
        <a:noFill/>
        <a:ln>
          <a:noFill/>
        </a:ln>
      </c:spPr>
    </c:title>
    <c:plotArea>
      <c:layout>
        <c:manualLayout>
          <c:xMode val="edge"/>
          <c:yMode val="edge"/>
          <c:x val="0.00825"/>
          <c:y val="0.10775"/>
          <c:w val="0.887"/>
          <c:h val="0.86975"/>
        </c:manualLayout>
      </c:layout>
      <c:lineChart>
        <c:grouping val="standard"/>
        <c:varyColors val="0"/>
        <c:ser>
          <c:idx val="0"/>
          <c:order val="0"/>
          <c:tx>
            <c:strRef>
              <c:f>'グラフ作成用データ'!$B$28</c:f>
              <c:strCache>
                <c:ptCount val="1"/>
                <c:pt idx="0">
                  <c:v>貸出</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'グラフ作成用データ'!$C$27:$G$27</c:f>
              <c:strCache>
                <c:ptCount val="5"/>
                <c:pt idx="0">
                  <c:v>平成24年度</c:v>
                </c:pt>
                <c:pt idx="1">
                  <c:v>平成25年度</c:v>
                </c:pt>
                <c:pt idx="2">
                  <c:v>平成26年度</c:v>
                </c:pt>
                <c:pt idx="3">
                  <c:v>平成27年度</c:v>
                </c:pt>
                <c:pt idx="4">
                  <c:v>平成28年度</c:v>
                </c:pt>
              </c:strCache>
            </c:strRef>
          </c:cat>
          <c:val>
            <c:numRef>
              <c:f>'グラフ作成用データ'!$C$28:$G$28</c:f>
              <c:numCache>
                <c:ptCount val="5"/>
                <c:pt idx="0">
                  <c:v>15560</c:v>
                </c:pt>
                <c:pt idx="1">
                  <c:v>14853</c:v>
                </c:pt>
                <c:pt idx="2">
                  <c:v>15402</c:v>
                </c:pt>
                <c:pt idx="3">
                  <c:v>16595</c:v>
                </c:pt>
                <c:pt idx="4">
                  <c:v>20791</c:v>
                </c:pt>
              </c:numCache>
            </c:numRef>
          </c:val>
          <c:smooth val="0"/>
        </c:ser>
        <c:ser>
          <c:idx val="1"/>
          <c:order val="1"/>
          <c:tx>
            <c:strRef>
              <c:f>'グラフ作成用データ'!$B$29</c:f>
              <c:strCache>
                <c:ptCount val="1"/>
                <c:pt idx="0">
                  <c:v>借受</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'グラフ作成用データ'!$C$27:$G$27</c:f>
              <c:strCache>
                <c:ptCount val="5"/>
                <c:pt idx="0">
                  <c:v>平成24年度</c:v>
                </c:pt>
                <c:pt idx="1">
                  <c:v>平成25年度</c:v>
                </c:pt>
                <c:pt idx="2">
                  <c:v>平成26年度</c:v>
                </c:pt>
                <c:pt idx="3">
                  <c:v>平成27年度</c:v>
                </c:pt>
                <c:pt idx="4">
                  <c:v>平成28年度</c:v>
                </c:pt>
              </c:strCache>
            </c:strRef>
          </c:cat>
          <c:val>
            <c:numRef>
              <c:f>'グラフ作成用データ'!$C$29:$G$29</c:f>
              <c:numCache>
                <c:ptCount val="5"/>
                <c:pt idx="0">
                  <c:v>5937</c:v>
                </c:pt>
                <c:pt idx="1">
                  <c:v>5614</c:v>
                </c:pt>
                <c:pt idx="2">
                  <c:v>5975</c:v>
                </c:pt>
                <c:pt idx="3">
                  <c:v>6270</c:v>
                </c:pt>
                <c:pt idx="4">
                  <c:v>6197</c:v>
                </c:pt>
              </c:numCache>
            </c:numRef>
          </c:val>
          <c:smooth val="0"/>
        </c:ser>
        <c:marker val="1"/>
        <c:axId val="1940155"/>
        <c:axId val="17461396"/>
      </c:lineChart>
      <c:catAx>
        <c:axId val="194015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461396"/>
        <c:crosses val="autoZero"/>
        <c:auto val="1"/>
        <c:lblOffset val="100"/>
        <c:tickLblSkip val="1"/>
        <c:noMultiLvlLbl val="0"/>
      </c:catAx>
      <c:valAx>
        <c:axId val="1746139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40155"/>
        <c:crossesAt val="1"/>
        <c:crossBetween val="between"/>
        <c:dispUnits/>
      </c:valAx>
      <c:spPr>
        <a:noFill/>
        <a:ln w="12700">
          <a:solidFill>
            <a:srgbClr val="808080"/>
          </a:solidFill>
        </a:ln>
      </c:spPr>
    </c:plotArea>
    <c:legend>
      <c:legendPos val="r"/>
      <c:layout>
        <c:manualLayout>
          <c:xMode val="edge"/>
          <c:yMode val="edge"/>
          <c:x val="0.901"/>
          <c:y val="0.523"/>
          <c:w val="0.099"/>
          <c:h val="0.13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インターネットからの予約申込数の過去５年間の推移</a:t>
            </a:r>
          </a:p>
        </c:rich>
      </c:tx>
      <c:layout>
        <c:manualLayout>
          <c:xMode val="factor"/>
          <c:yMode val="factor"/>
          <c:x val="-0.01725"/>
          <c:y val="0"/>
        </c:manualLayout>
      </c:layout>
      <c:spPr>
        <a:noFill/>
        <a:ln>
          <a:noFill/>
        </a:ln>
      </c:spPr>
    </c:title>
    <c:plotArea>
      <c:layout>
        <c:manualLayout>
          <c:xMode val="edge"/>
          <c:yMode val="edge"/>
          <c:x val="0.0145"/>
          <c:y val="0.15475"/>
          <c:w val="0.7385"/>
          <c:h val="0.808"/>
        </c:manualLayout>
      </c:layout>
      <c:lineChart>
        <c:grouping val="standard"/>
        <c:varyColors val="0"/>
        <c:ser>
          <c:idx val="0"/>
          <c:order val="0"/>
          <c:tx>
            <c:strRef>
              <c:f>'グラフ作成用データ'!$B$34</c:f>
              <c:strCache>
                <c:ptCount val="1"/>
                <c:pt idx="0">
                  <c:v>総数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'グラフ作成用データ'!$C$33:$G$33</c:f>
              <c:strCache>
                <c:ptCount val="5"/>
                <c:pt idx="0">
                  <c:v>平成24年度</c:v>
                </c:pt>
                <c:pt idx="1">
                  <c:v>平成25年度</c:v>
                </c:pt>
                <c:pt idx="2">
                  <c:v>平成26年度</c:v>
                </c:pt>
                <c:pt idx="3">
                  <c:v>平成27年度</c:v>
                </c:pt>
                <c:pt idx="4">
                  <c:v>平成28年度</c:v>
                </c:pt>
              </c:strCache>
            </c:strRef>
          </c:cat>
          <c:val>
            <c:numRef>
              <c:f>'グラフ作成用データ'!$C$34:$G$34</c:f>
              <c:numCache>
                <c:ptCount val="5"/>
                <c:pt idx="0">
                  <c:v>22151</c:v>
                </c:pt>
                <c:pt idx="1">
                  <c:v>20779</c:v>
                </c:pt>
                <c:pt idx="2">
                  <c:v>19770</c:v>
                </c:pt>
                <c:pt idx="3">
                  <c:v>18745</c:v>
                </c:pt>
                <c:pt idx="4">
                  <c:v>18229</c:v>
                </c:pt>
              </c:numCache>
            </c:numRef>
          </c:val>
          <c:smooth val="0"/>
        </c:ser>
        <c:ser>
          <c:idx val="1"/>
          <c:order val="1"/>
          <c:tx>
            <c:strRef>
              <c:f>'グラフ作成用データ'!$B$35</c:f>
              <c:strCache>
                <c:ptCount val="1"/>
                <c:pt idx="0">
                  <c:v>うち県立以外受取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'グラフ作成用データ'!$C$33:$G$33</c:f>
              <c:strCache>
                <c:ptCount val="5"/>
                <c:pt idx="0">
                  <c:v>平成24年度</c:v>
                </c:pt>
                <c:pt idx="1">
                  <c:v>平成25年度</c:v>
                </c:pt>
                <c:pt idx="2">
                  <c:v>平成26年度</c:v>
                </c:pt>
                <c:pt idx="3">
                  <c:v>平成27年度</c:v>
                </c:pt>
                <c:pt idx="4">
                  <c:v>平成28年度</c:v>
                </c:pt>
              </c:strCache>
            </c:strRef>
          </c:cat>
          <c:val>
            <c:numRef>
              <c:f>'グラフ作成用データ'!$C$35:$G$35</c:f>
              <c:numCache>
                <c:ptCount val="5"/>
                <c:pt idx="0">
                  <c:v>8103</c:v>
                </c:pt>
                <c:pt idx="1">
                  <c:v>8072</c:v>
                </c:pt>
                <c:pt idx="2">
                  <c:v>7302</c:v>
                </c:pt>
                <c:pt idx="3">
                  <c:v>6216</c:v>
                </c:pt>
                <c:pt idx="4">
                  <c:v>6178</c:v>
                </c:pt>
              </c:numCache>
            </c:numRef>
          </c:val>
          <c:smooth val="0"/>
        </c:ser>
        <c:marker val="1"/>
        <c:axId val="22934837"/>
        <c:axId val="5086942"/>
      </c:lineChart>
      <c:catAx>
        <c:axId val="2293483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86942"/>
        <c:crosses val="autoZero"/>
        <c:auto val="1"/>
        <c:lblOffset val="100"/>
        <c:tickLblSkip val="1"/>
        <c:noMultiLvlLbl val="0"/>
      </c:catAx>
      <c:valAx>
        <c:axId val="508694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934837"/>
        <c:crossesAt val="1"/>
        <c:crossBetween val="between"/>
        <c:dispUnits/>
      </c:valAx>
      <c:spPr>
        <a:noFill/>
        <a:ln w="12700">
          <a:solidFill>
            <a:srgbClr val="808080"/>
          </a:solidFill>
        </a:ln>
      </c:spPr>
    </c:plotArea>
    <c:legend>
      <c:legendPos val="r"/>
      <c:layout>
        <c:manualLayout>
          <c:xMode val="edge"/>
          <c:yMode val="edge"/>
          <c:x val="0.764"/>
          <c:y val="0.45725"/>
          <c:w val="0.2235"/>
          <c:h val="0.13"/>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オンライン予約取り寄せサービス申込数の過去５年間の推移</a:t>
            </a:r>
          </a:p>
        </c:rich>
      </c:tx>
      <c:layout>
        <c:manualLayout>
          <c:xMode val="factor"/>
          <c:yMode val="factor"/>
          <c:x val="0.01325"/>
          <c:y val="0"/>
        </c:manualLayout>
      </c:layout>
      <c:spPr>
        <a:noFill/>
        <a:ln>
          <a:noFill/>
        </a:ln>
      </c:spPr>
    </c:title>
    <c:plotArea>
      <c:layout>
        <c:manualLayout>
          <c:xMode val="edge"/>
          <c:yMode val="edge"/>
          <c:x val="0.0005"/>
          <c:y val="0.15425"/>
          <c:w val="0.98875"/>
          <c:h val="0.80275"/>
        </c:manualLayout>
      </c:layout>
      <c:lineChart>
        <c:grouping val="standard"/>
        <c:varyColors val="0"/>
        <c:ser>
          <c:idx val="0"/>
          <c:order val="0"/>
          <c:tx>
            <c:strRef>
              <c:f>'グラフ作成用データ'!$B$40</c:f>
              <c:strCache>
                <c:ptCount val="1"/>
                <c:pt idx="0">
                  <c:v>県立受取申込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'グラフ作成用データ'!$C$39:$G$39</c:f>
              <c:strCache>
                <c:ptCount val="5"/>
                <c:pt idx="0">
                  <c:v>平成24年度</c:v>
                </c:pt>
                <c:pt idx="1">
                  <c:v>平成25年度</c:v>
                </c:pt>
                <c:pt idx="2">
                  <c:v>平成26年度</c:v>
                </c:pt>
                <c:pt idx="3">
                  <c:v>平成27年度</c:v>
                </c:pt>
                <c:pt idx="4">
                  <c:v>平成28年度</c:v>
                </c:pt>
              </c:strCache>
            </c:strRef>
          </c:cat>
          <c:val>
            <c:numRef>
              <c:f>'グラフ作成用データ'!$C$40:$G$40</c:f>
              <c:numCache>
                <c:ptCount val="5"/>
                <c:pt idx="0">
                  <c:v>5145</c:v>
                </c:pt>
                <c:pt idx="1">
                  <c:v>4530</c:v>
                </c:pt>
                <c:pt idx="2">
                  <c:v>4751</c:v>
                </c:pt>
                <c:pt idx="3">
                  <c:v>5359</c:v>
                </c:pt>
                <c:pt idx="4">
                  <c:v>5035</c:v>
                </c:pt>
              </c:numCache>
            </c:numRef>
          </c:val>
          <c:smooth val="0"/>
        </c:ser>
        <c:marker val="1"/>
        <c:axId val="45782479"/>
        <c:axId val="9389128"/>
      </c:lineChart>
      <c:catAx>
        <c:axId val="4578247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389128"/>
        <c:crosses val="autoZero"/>
        <c:auto val="1"/>
        <c:lblOffset val="100"/>
        <c:tickLblSkip val="1"/>
        <c:noMultiLvlLbl val="0"/>
      </c:catAx>
      <c:valAx>
        <c:axId val="938912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78247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47</xdr:row>
      <xdr:rowOff>180975</xdr:rowOff>
    </xdr:from>
    <xdr:to>
      <xdr:col>17</xdr:col>
      <xdr:colOff>238125</xdr:colOff>
      <xdr:row>47</xdr:row>
      <xdr:rowOff>180975</xdr:rowOff>
    </xdr:to>
    <xdr:sp>
      <xdr:nvSpPr>
        <xdr:cNvPr id="1" name="Line 1"/>
        <xdr:cNvSpPr>
          <a:spLocks/>
        </xdr:cNvSpPr>
      </xdr:nvSpPr>
      <xdr:spPr>
        <a:xfrm>
          <a:off x="5791200" y="113823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xdr:row>
      <xdr:rowOff>0</xdr:rowOff>
    </xdr:from>
    <xdr:to>
      <xdr:col>19</xdr:col>
      <xdr:colOff>0</xdr:colOff>
      <xdr:row>40</xdr:row>
      <xdr:rowOff>0</xdr:rowOff>
    </xdr:to>
    <xdr:graphicFrame>
      <xdr:nvGraphicFramePr>
        <xdr:cNvPr id="2" name="グラフ 18"/>
        <xdr:cNvGraphicFramePr/>
      </xdr:nvGraphicFramePr>
      <xdr:xfrm>
        <a:off x="6743700" y="9201150"/>
        <a:ext cx="0" cy="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8</xdr:row>
      <xdr:rowOff>28575</xdr:rowOff>
    </xdr:from>
    <xdr:to>
      <xdr:col>18</xdr:col>
      <xdr:colOff>304800</xdr:colOff>
      <xdr:row>21</xdr:row>
      <xdr:rowOff>209550</xdr:rowOff>
    </xdr:to>
    <xdr:graphicFrame>
      <xdr:nvGraphicFramePr>
        <xdr:cNvPr id="3" name="グラフ 35"/>
        <xdr:cNvGraphicFramePr/>
      </xdr:nvGraphicFramePr>
      <xdr:xfrm>
        <a:off x="438150" y="1895475"/>
        <a:ext cx="6238875" cy="3152775"/>
      </xdr:xfrm>
      <a:graphic>
        <a:graphicData uri="http://schemas.openxmlformats.org/drawingml/2006/chart">
          <c:chart xmlns:c="http://schemas.openxmlformats.org/drawingml/2006/chart" r:id="rId2"/>
        </a:graphicData>
      </a:graphic>
    </xdr:graphicFrame>
    <xdr:clientData/>
  </xdr:twoCellAnchor>
  <xdr:twoCellAnchor>
    <xdr:from>
      <xdr:col>1</xdr:col>
      <xdr:colOff>361950</xdr:colOff>
      <xdr:row>22</xdr:row>
      <xdr:rowOff>190500</xdr:rowOff>
    </xdr:from>
    <xdr:to>
      <xdr:col>18</xdr:col>
      <xdr:colOff>295275</xdr:colOff>
      <xdr:row>36</xdr:row>
      <xdr:rowOff>19050</xdr:rowOff>
    </xdr:to>
    <xdr:graphicFrame>
      <xdr:nvGraphicFramePr>
        <xdr:cNvPr id="4" name="グラフ 36"/>
        <xdr:cNvGraphicFramePr/>
      </xdr:nvGraphicFramePr>
      <xdr:xfrm>
        <a:off x="419100" y="5257800"/>
        <a:ext cx="6248400" cy="3028950"/>
      </xdr:xfrm>
      <a:graphic>
        <a:graphicData uri="http://schemas.openxmlformats.org/drawingml/2006/chart">
          <c:chart xmlns:c="http://schemas.openxmlformats.org/drawingml/2006/chart" r:id="rId3"/>
        </a:graphicData>
      </a:graphic>
    </xdr:graphicFrame>
    <xdr:clientData/>
  </xdr:twoCellAnchor>
  <xdr:twoCellAnchor>
    <xdr:from>
      <xdr:col>2</xdr:col>
      <xdr:colOff>9525</xdr:colOff>
      <xdr:row>49</xdr:row>
      <xdr:rowOff>209550</xdr:rowOff>
    </xdr:from>
    <xdr:to>
      <xdr:col>18</xdr:col>
      <xdr:colOff>352425</xdr:colOff>
      <xdr:row>61</xdr:row>
      <xdr:rowOff>9525</xdr:rowOff>
    </xdr:to>
    <xdr:graphicFrame>
      <xdr:nvGraphicFramePr>
        <xdr:cNvPr id="5" name="グラフ 37"/>
        <xdr:cNvGraphicFramePr/>
      </xdr:nvGraphicFramePr>
      <xdr:xfrm>
        <a:off x="438150" y="12172950"/>
        <a:ext cx="6286500" cy="2771775"/>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128</xdr:row>
      <xdr:rowOff>161925</xdr:rowOff>
    </xdr:from>
    <xdr:to>
      <xdr:col>18</xdr:col>
      <xdr:colOff>200025</xdr:colOff>
      <xdr:row>139</xdr:row>
      <xdr:rowOff>0</xdr:rowOff>
    </xdr:to>
    <xdr:graphicFrame>
      <xdr:nvGraphicFramePr>
        <xdr:cNvPr id="6" name="グラフ 38"/>
        <xdr:cNvGraphicFramePr/>
      </xdr:nvGraphicFramePr>
      <xdr:xfrm>
        <a:off x="428625" y="30489525"/>
        <a:ext cx="6143625" cy="2562225"/>
      </xdr:xfrm>
      <a:graphic>
        <a:graphicData uri="http://schemas.openxmlformats.org/drawingml/2006/chart">
          <c:chart xmlns:c="http://schemas.openxmlformats.org/drawingml/2006/chart" r:id="rId5"/>
        </a:graphicData>
      </a:graphic>
    </xdr:graphicFrame>
    <xdr:clientData/>
  </xdr:twoCellAnchor>
  <xdr:twoCellAnchor>
    <xdr:from>
      <xdr:col>2</xdr:col>
      <xdr:colOff>0</xdr:colOff>
      <xdr:row>178</xdr:row>
      <xdr:rowOff>190500</xdr:rowOff>
    </xdr:from>
    <xdr:to>
      <xdr:col>18</xdr:col>
      <xdr:colOff>238125</xdr:colOff>
      <xdr:row>189</xdr:row>
      <xdr:rowOff>133350</xdr:rowOff>
    </xdr:to>
    <xdr:graphicFrame>
      <xdr:nvGraphicFramePr>
        <xdr:cNvPr id="7" name="グラフ 40"/>
        <xdr:cNvGraphicFramePr/>
      </xdr:nvGraphicFramePr>
      <xdr:xfrm>
        <a:off x="428625" y="43834050"/>
        <a:ext cx="6181725" cy="2647950"/>
      </xdr:xfrm>
      <a:graphic>
        <a:graphicData uri="http://schemas.openxmlformats.org/drawingml/2006/chart">
          <c:chart xmlns:c="http://schemas.openxmlformats.org/drawingml/2006/chart" r:id="rId6"/>
        </a:graphicData>
      </a:graphic>
    </xdr:graphicFrame>
    <xdr:clientData/>
  </xdr:twoCellAnchor>
  <xdr:twoCellAnchor>
    <xdr:from>
      <xdr:col>2</xdr:col>
      <xdr:colOff>9525</xdr:colOff>
      <xdr:row>195</xdr:row>
      <xdr:rowOff>114300</xdr:rowOff>
    </xdr:from>
    <xdr:to>
      <xdr:col>17</xdr:col>
      <xdr:colOff>295275</xdr:colOff>
      <xdr:row>205</xdr:row>
      <xdr:rowOff>361950</xdr:rowOff>
    </xdr:to>
    <xdr:graphicFrame>
      <xdr:nvGraphicFramePr>
        <xdr:cNvPr id="8" name="グラフ 41"/>
        <xdr:cNvGraphicFramePr/>
      </xdr:nvGraphicFramePr>
      <xdr:xfrm>
        <a:off x="438150" y="47872650"/>
        <a:ext cx="5857875" cy="2695575"/>
      </xdr:xfrm>
      <a:graphic>
        <a:graphicData uri="http://schemas.openxmlformats.org/drawingml/2006/chart">
          <c:chart xmlns:c="http://schemas.openxmlformats.org/drawingml/2006/chart" r:id="rId7"/>
        </a:graphicData>
      </a:graphic>
    </xdr:graphicFrame>
    <xdr:clientData/>
  </xdr:twoCellAnchor>
  <xdr:twoCellAnchor>
    <xdr:from>
      <xdr:col>20</xdr:col>
      <xdr:colOff>0</xdr:colOff>
      <xdr:row>191</xdr:row>
      <xdr:rowOff>447675</xdr:rowOff>
    </xdr:from>
    <xdr:to>
      <xdr:col>29</xdr:col>
      <xdr:colOff>228600</xdr:colOff>
      <xdr:row>193</xdr:row>
      <xdr:rowOff>219075</xdr:rowOff>
    </xdr:to>
    <xdr:sp fLocksText="0">
      <xdr:nvSpPr>
        <xdr:cNvPr id="9" name="テキスト ボックス 1"/>
        <xdr:cNvSpPr txBox="1">
          <a:spLocks noChangeArrowheads="1"/>
        </xdr:cNvSpPr>
      </xdr:nvSpPr>
      <xdr:spPr>
        <a:xfrm>
          <a:off x="6791325" y="47139225"/>
          <a:ext cx="34004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202</xdr:row>
      <xdr:rowOff>219075</xdr:rowOff>
    </xdr:from>
    <xdr:to>
      <xdr:col>30</xdr:col>
      <xdr:colOff>200025</xdr:colOff>
      <xdr:row>205</xdr:row>
      <xdr:rowOff>19050</xdr:rowOff>
    </xdr:to>
    <xdr:sp>
      <xdr:nvSpPr>
        <xdr:cNvPr id="10" name="Rectangle 331"/>
        <xdr:cNvSpPr>
          <a:spLocks/>
        </xdr:cNvSpPr>
      </xdr:nvSpPr>
      <xdr:spPr>
        <a:xfrm>
          <a:off x="6791325" y="49682400"/>
          <a:ext cx="3724275" cy="5429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47</xdr:row>
      <xdr:rowOff>180975</xdr:rowOff>
    </xdr:from>
    <xdr:to>
      <xdr:col>17</xdr:col>
      <xdr:colOff>238125</xdr:colOff>
      <xdr:row>47</xdr:row>
      <xdr:rowOff>180975</xdr:rowOff>
    </xdr:to>
    <xdr:sp>
      <xdr:nvSpPr>
        <xdr:cNvPr id="11" name="Line 1"/>
        <xdr:cNvSpPr>
          <a:spLocks/>
        </xdr:cNvSpPr>
      </xdr:nvSpPr>
      <xdr:spPr>
        <a:xfrm>
          <a:off x="5791200" y="113823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U242"/>
  <sheetViews>
    <sheetView tabSelected="1" view="pageBreakPreview" zoomScale="90" zoomScaleSheetLayoutView="90" workbookViewId="0" topLeftCell="A19">
      <selection activeCell="AB76" sqref="AB76"/>
    </sheetView>
  </sheetViews>
  <sheetFormatPr defaultColWidth="4.625" defaultRowHeight="19.5" customHeight="1"/>
  <cols>
    <col min="1" max="1" width="0.74609375" style="1" customWidth="1"/>
    <col min="2" max="19" width="4.875" style="1" customWidth="1"/>
    <col min="20" max="20" width="0.6171875" style="1" customWidth="1"/>
    <col min="21" max="31" width="4.625" style="1" customWidth="1"/>
    <col min="32" max="32" width="10.375" style="1" customWidth="1"/>
    <col min="33" max="16384" width="4.625" style="1" customWidth="1"/>
  </cols>
  <sheetData>
    <row r="1" spans="2:19" s="2" customFormat="1" ht="19.5" customHeight="1">
      <c r="B1" s="62" t="s">
        <v>189</v>
      </c>
      <c r="C1" s="62"/>
      <c r="D1" s="62"/>
      <c r="E1" s="62"/>
      <c r="F1" s="62"/>
      <c r="G1" s="62"/>
      <c r="H1" s="62"/>
      <c r="I1" s="62"/>
      <c r="J1" s="62"/>
      <c r="K1" s="62"/>
      <c r="L1" s="62"/>
      <c r="M1" s="62"/>
      <c r="N1" s="62"/>
      <c r="O1" s="62"/>
      <c r="P1" s="62"/>
      <c r="Q1" s="62"/>
      <c r="R1" s="62"/>
      <c r="S1" s="62"/>
    </row>
    <row r="2" s="18" customFormat="1" ht="18" customHeight="1"/>
    <row r="3" spans="2:19" s="18" customFormat="1" ht="19.5" customHeight="1">
      <c r="B3" s="18" t="s">
        <v>35</v>
      </c>
      <c r="S3" s="50"/>
    </row>
    <row r="4" s="18" customFormat="1" ht="18" customHeight="1">
      <c r="T4" s="19"/>
    </row>
    <row r="5" spans="3:10" s="18" customFormat="1" ht="18" customHeight="1">
      <c r="C5" s="19" t="s">
        <v>36</v>
      </c>
      <c r="D5" s="19"/>
      <c r="E5" s="19"/>
      <c r="F5" s="19"/>
      <c r="G5" s="19"/>
      <c r="H5" s="19"/>
      <c r="I5" s="19"/>
      <c r="J5" s="19"/>
    </row>
    <row r="6" spans="3:17" s="18" customFormat="1" ht="18" customHeight="1">
      <c r="C6" s="64" t="s">
        <v>37</v>
      </c>
      <c r="D6" s="65"/>
      <c r="E6" s="66"/>
      <c r="F6" s="65" t="s">
        <v>87</v>
      </c>
      <c r="G6" s="65"/>
      <c r="H6" s="66"/>
      <c r="I6" s="65" t="s">
        <v>38</v>
      </c>
      <c r="J6" s="65"/>
      <c r="K6" s="66"/>
      <c r="L6" s="65" t="s">
        <v>39</v>
      </c>
      <c r="M6" s="65"/>
      <c r="N6" s="66"/>
      <c r="O6" s="65" t="s">
        <v>40</v>
      </c>
      <c r="P6" s="65"/>
      <c r="Q6" s="66"/>
    </row>
    <row r="7" spans="3:17" s="18" customFormat="1" ht="18" customHeight="1">
      <c r="C7" s="188">
        <v>292</v>
      </c>
      <c r="D7" s="189"/>
      <c r="E7" s="190"/>
      <c r="F7" s="154">
        <v>5296</v>
      </c>
      <c r="G7" s="154"/>
      <c r="H7" s="155"/>
      <c r="I7" s="191">
        <v>304989</v>
      </c>
      <c r="J7" s="191"/>
      <c r="K7" s="192"/>
      <c r="L7" s="154">
        <v>113152</v>
      </c>
      <c r="M7" s="154"/>
      <c r="N7" s="155"/>
      <c r="O7" s="154">
        <v>303668</v>
      </c>
      <c r="P7" s="154"/>
      <c r="Q7" s="155"/>
    </row>
    <row r="8" spans="2:20" s="18" customFormat="1" ht="18" customHeight="1">
      <c r="B8" s="20"/>
      <c r="C8" s="21"/>
      <c r="D8" s="22"/>
      <c r="E8" s="22"/>
      <c r="F8" s="22"/>
      <c r="G8" s="23"/>
      <c r="H8" s="23"/>
      <c r="I8" s="23"/>
      <c r="J8" s="22"/>
      <c r="K8" s="22"/>
      <c r="L8" s="22"/>
      <c r="M8" s="22"/>
      <c r="N8" s="22"/>
      <c r="O8" s="22"/>
      <c r="T8" s="19"/>
    </row>
    <row r="9" spans="2:20" s="18" customFormat="1" ht="18" customHeight="1">
      <c r="B9" s="24"/>
      <c r="C9" s="25"/>
      <c r="D9" s="26"/>
      <c r="E9" s="26"/>
      <c r="F9" s="26"/>
      <c r="G9" s="27"/>
      <c r="H9" s="27"/>
      <c r="I9" s="27"/>
      <c r="J9" s="26"/>
      <c r="K9" s="26"/>
      <c r="L9" s="26"/>
      <c r="M9" s="26"/>
      <c r="N9" s="26"/>
      <c r="O9" s="26"/>
      <c r="T9" s="19"/>
    </row>
    <row r="10" spans="2:20" s="18" customFormat="1" ht="18" customHeight="1">
      <c r="B10" s="24"/>
      <c r="C10" s="25"/>
      <c r="D10" s="26"/>
      <c r="E10" s="26"/>
      <c r="F10" s="26"/>
      <c r="G10" s="27"/>
      <c r="H10" s="27"/>
      <c r="I10" s="27"/>
      <c r="J10" s="26"/>
      <c r="K10" s="26"/>
      <c r="L10" s="26"/>
      <c r="M10" s="26"/>
      <c r="N10" s="26"/>
      <c r="O10" s="26"/>
      <c r="T10" s="19"/>
    </row>
    <row r="11" spans="2:20" s="18" customFormat="1" ht="18" customHeight="1">
      <c r="B11" s="24"/>
      <c r="C11" s="25"/>
      <c r="D11" s="26"/>
      <c r="E11" s="26"/>
      <c r="F11" s="26"/>
      <c r="G11" s="27"/>
      <c r="H11" s="27"/>
      <c r="I11" s="27"/>
      <c r="J11" s="26"/>
      <c r="K11" s="26"/>
      <c r="L11" s="26"/>
      <c r="M11" s="26"/>
      <c r="N11" s="26"/>
      <c r="O11" s="26"/>
      <c r="T11" s="19"/>
    </row>
    <row r="12" spans="2:20" s="18" customFormat="1" ht="18" customHeight="1">
      <c r="B12" s="24"/>
      <c r="C12" s="25"/>
      <c r="D12" s="26"/>
      <c r="E12" s="26"/>
      <c r="F12" s="26"/>
      <c r="G12" s="27"/>
      <c r="H12" s="27"/>
      <c r="I12" s="27"/>
      <c r="J12" s="26"/>
      <c r="K12" s="26"/>
      <c r="L12" s="26"/>
      <c r="M12" s="26"/>
      <c r="N12" s="26"/>
      <c r="O12" s="26"/>
      <c r="T12" s="19"/>
    </row>
    <row r="13" spans="2:20" s="18" customFormat="1" ht="18" customHeight="1">
      <c r="B13" s="24"/>
      <c r="C13" s="25"/>
      <c r="D13" s="26"/>
      <c r="E13" s="26"/>
      <c r="F13" s="26"/>
      <c r="G13" s="27"/>
      <c r="H13" s="27"/>
      <c r="I13" s="27"/>
      <c r="J13" s="26"/>
      <c r="K13" s="26"/>
      <c r="L13" s="26"/>
      <c r="M13" s="26"/>
      <c r="N13" s="26"/>
      <c r="O13" s="26"/>
      <c r="T13" s="19"/>
    </row>
    <row r="14" spans="2:20" s="18" customFormat="1" ht="18" customHeight="1">
      <c r="B14" s="24"/>
      <c r="C14" s="25"/>
      <c r="D14" s="26"/>
      <c r="E14" s="26"/>
      <c r="F14" s="26"/>
      <c r="G14" s="27"/>
      <c r="H14" s="27"/>
      <c r="I14" s="27"/>
      <c r="J14" s="26"/>
      <c r="K14" s="26"/>
      <c r="L14" s="26"/>
      <c r="M14" s="26"/>
      <c r="N14" s="26"/>
      <c r="O14" s="26"/>
      <c r="T14" s="19"/>
    </row>
    <row r="15" spans="2:20" s="18" customFormat="1" ht="18" customHeight="1">
      <c r="B15" s="24"/>
      <c r="C15" s="25"/>
      <c r="D15" s="26"/>
      <c r="E15" s="26"/>
      <c r="F15" s="26"/>
      <c r="G15" s="27"/>
      <c r="H15" s="27"/>
      <c r="I15" s="27"/>
      <c r="J15" s="26"/>
      <c r="K15" s="26"/>
      <c r="L15" s="26"/>
      <c r="M15" s="26"/>
      <c r="N15" s="26"/>
      <c r="O15" s="26"/>
      <c r="T15" s="19"/>
    </row>
    <row r="16" spans="2:20" s="18" customFormat="1" ht="18" customHeight="1">
      <c r="B16" s="24"/>
      <c r="C16" s="25"/>
      <c r="D16" s="26"/>
      <c r="E16" s="26"/>
      <c r="F16" s="26"/>
      <c r="G16" s="27"/>
      <c r="H16" s="27"/>
      <c r="I16" s="27"/>
      <c r="J16" s="26"/>
      <c r="K16" s="26"/>
      <c r="L16" s="26"/>
      <c r="M16" s="26"/>
      <c r="N16" s="26"/>
      <c r="O16" s="26"/>
      <c r="T16" s="19"/>
    </row>
    <row r="17" spans="2:20" s="18" customFormat="1" ht="18" customHeight="1">
      <c r="B17" s="24"/>
      <c r="C17" s="25"/>
      <c r="D17" s="26"/>
      <c r="E17" s="26"/>
      <c r="F17" s="26"/>
      <c r="G17" s="27"/>
      <c r="H17" s="27"/>
      <c r="I17" s="27"/>
      <c r="J17" s="26"/>
      <c r="K17" s="26"/>
      <c r="L17" s="26"/>
      <c r="M17" s="26"/>
      <c r="N17" s="26"/>
      <c r="O17" s="26"/>
      <c r="T17" s="19"/>
    </row>
    <row r="18" spans="2:20" s="18" customFormat="1" ht="18" customHeight="1">
      <c r="B18" s="24"/>
      <c r="C18" s="25"/>
      <c r="D18" s="26"/>
      <c r="E18" s="26"/>
      <c r="F18" s="26"/>
      <c r="G18" s="27"/>
      <c r="H18" s="27"/>
      <c r="I18" s="27"/>
      <c r="J18" s="26"/>
      <c r="K18" s="26"/>
      <c r="L18" s="26"/>
      <c r="M18" s="26"/>
      <c r="N18" s="26"/>
      <c r="O18" s="26"/>
      <c r="T18" s="19"/>
    </row>
    <row r="19" spans="2:20" s="18" customFormat="1" ht="18" customHeight="1">
      <c r="B19" s="24"/>
      <c r="C19" s="25"/>
      <c r="D19" s="26"/>
      <c r="E19" s="26"/>
      <c r="F19" s="26"/>
      <c r="G19" s="27"/>
      <c r="H19" s="27"/>
      <c r="I19" s="27"/>
      <c r="J19" s="26"/>
      <c r="K19" s="26"/>
      <c r="L19" s="26"/>
      <c r="M19" s="26"/>
      <c r="N19" s="26"/>
      <c r="O19" s="26"/>
      <c r="T19" s="19"/>
    </row>
    <row r="20" spans="2:20" s="18" customFormat="1" ht="18" customHeight="1">
      <c r="B20" s="24"/>
      <c r="C20" s="25"/>
      <c r="D20" s="26"/>
      <c r="E20" s="26"/>
      <c r="F20" s="26"/>
      <c r="G20" s="27"/>
      <c r="H20" s="27"/>
      <c r="I20" s="27"/>
      <c r="J20" s="26"/>
      <c r="K20" s="26"/>
      <c r="L20" s="26"/>
      <c r="M20" s="26"/>
      <c r="N20" s="26"/>
      <c r="O20" s="26"/>
      <c r="T20" s="19"/>
    </row>
    <row r="21" spans="2:20" s="18" customFormat="1" ht="18" customHeight="1">
      <c r="B21" s="24"/>
      <c r="C21" s="25"/>
      <c r="D21" s="26"/>
      <c r="E21" s="26"/>
      <c r="F21" s="26"/>
      <c r="G21" s="27"/>
      <c r="H21" s="27"/>
      <c r="I21" s="27"/>
      <c r="J21" s="26"/>
      <c r="K21" s="26"/>
      <c r="L21" s="26"/>
      <c r="M21" s="26"/>
      <c r="N21" s="26"/>
      <c r="O21" s="26"/>
      <c r="T21" s="19"/>
    </row>
    <row r="22" spans="2:20" s="18" customFormat="1" ht="18" customHeight="1">
      <c r="B22" s="24"/>
      <c r="C22" s="25"/>
      <c r="D22" s="26"/>
      <c r="E22" s="26"/>
      <c r="F22" s="26"/>
      <c r="G22" s="27"/>
      <c r="H22" s="27"/>
      <c r="I22" s="27"/>
      <c r="J22" s="26"/>
      <c r="K22" s="26"/>
      <c r="L22" s="26"/>
      <c r="M22" s="26"/>
      <c r="N22" s="26"/>
      <c r="O22" s="26"/>
      <c r="T22" s="19"/>
    </row>
    <row r="23" spans="2:20" s="18" customFormat="1" ht="18" customHeight="1">
      <c r="B23" s="24"/>
      <c r="C23" s="25"/>
      <c r="D23" s="26"/>
      <c r="E23" s="26"/>
      <c r="F23" s="26"/>
      <c r="G23" s="27"/>
      <c r="H23" s="27"/>
      <c r="I23" s="27"/>
      <c r="J23" s="26"/>
      <c r="K23" s="26"/>
      <c r="L23" s="26"/>
      <c r="M23" s="26"/>
      <c r="N23" s="26"/>
      <c r="O23" s="26"/>
      <c r="T23" s="19"/>
    </row>
    <row r="24" spans="2:20" s="18" customFormat="1" ht="18" customHeight="1">
      <c r="B24" s="24"/>
      <c r="C24" s="25"/>
      <c r="D24" s="26"/>
      <c r="E24" s="26"/>
      <c r="F24" s="26"/>
      <c r="G24" s="27"/>
      <c r="H24" s="27"/>
      <c r="I24" s="27"/>
      <c r="J24" s="26"/>
      <c r="K24" s="26"/>
      <c r="L24" s="26"/>
      <c r="M24" s="26"/>
      <c r="N24" s="26"/>
      <c r="O24" s="26"/>
      <c r="T24" s="19"/>
    </row>
    <row r="25" spans="2:20" s="18" customFormat="1" ht="18" customHeight="1">
      <c r="B25" s="24"/>
      <c r="C25" s="25"/>
      <c r="D25" s="26"/>
      <c r="E25" s="26"/>
      <c r="F25" s="26"/>
      <c r="G25" s="27"/>
      <c r="H25" s="27"/>
      <c r="I25" s="27"/>
      <c r="J25" s="26"/>
      <c r="K25" s="26"/>
      <c r="L25" s="26"/>
      <c r="M25" s="26"/>
      <c r="N25" s="26"/>
      <c r="O25" s="26"/>
      <c r="T25" s="19"/>
    </row>
    <row r="26" spans="2:20" s="18" customFormat="1" ht="18" customHeight="1">
      <c r="B26" s="24"/>
      <c r="C26" s="25"/>
      <c r="D26" s="26"/>
      <c r="E26" s="26"/>
      <c r="F26" s="26"/>
      <c r="G26" s="27"/>
      <c r="H26" s="27"/>
      <c r="I26" s="27"/>
      <c r="J26" s="26"/>
      <c r="K26" s="26"/>
      <c r="L26" s="26"/>
      <c r="M26" s="26"/>
      <c r="N26" s="26"/>
      <c r="O26" s="26"/>
      <c r="T26" s="19"/>
    </row>
    <row r="27" spans="2:20" s="18" customFormat="1" ht="18" customHeight="1">
      <c r="B27" s="24"/>
      <c r="C27" s="25"/>
      <c r="D27" s="26"/>
      <c r="E27" s="26"/>
      <c r="F27" s="26"/>
      <c r="G27" s="27"/>
      <c r="H27" s="27"/>
      <c r="I27" s="27"/>
      <c r="J27" s="26"/>
      <c r="K27" s="26"/>
      <c r="L27" s="26"/>
      <c r="M27" s="26"/>
      <c r="N27" s="26"/>
      <c r="O27" s="26"/>
      <c r="T27" s="19"/>
    </row>
    <row r="28" spans="2:20" s="18" customFormat="1" ht="18" customHeight="1">
      <c r="B28" s="24"/>
      <c r="C28" s="25"/>
      <c r="D28" s="26"/>
      <c r="E28" s="26"/>
      <c r="F28" s="26"/>
      <c r="G28" s="27"/>
      <c r="H28" s="27"/>
      <c r="I28" s="27"/>
      <c r="J28" s="26"/>
      <c r="K28" s="26"/>
      <c r="L28" s="26"/>
      <c r="M28" s="26"/>
      <c r="N28" s="26"/>
      <c r="O28" s="26"/>
      <c r="T28" s="19"/>
    </row>
    <row r="29" spans="2:20" s="18" customFormat="1" ht="18" customHeight="1">
      <c r="B29" s="24"/>
      <c r="C29" s="25"/>
      <c r="D29" s="26"/>
      <c r="E29" s="26"/>
      <c r="F29" s="26"/>
      <c r="G29" s="27"/>
      <c r="H29" s="27"/>
      <c r="I29" s="27"/>
      <c r="J29" s="26"/>
      <c r="K29" s="26"/>
      <c r="L29" s="26"/>
      <c r="M29" s="26"/>
      <c r="N29" s="26"/>
      <c r="O29" s="26"/>
      <c r="T29" s="19"/>
    </row>
    <row r="30" spans="2:20" s="18" customFormat="1" ht="18" customHeight="1">
      <c r="B30" s="24"/>
      <c r="C30" s="25"/>
      <c r="D30" s="26"/>
      <c r="E30" s="26"/>
      <c r="F30" s="26"/>
      <c r="G30" s="27"/>
      <c r="H30" s="27"/>
      <c r="I30" s="27"/>
      <c r="J30" s="26"/>
      <c r="K30" s="26"/>
      <c r="L30" s="26"/>
      <c r="M30" s="26"/>
      <c r="N30" s="26"/>
      <c r="O30" s="26"/>
      <c r="T30" s="19"/>
    </row>
    <row r="31" spans="2:20" s="18" customFormat="1" ht="18" customHeight="1">
      <c r="B31" s="24"/>
      <c r="C31" s="25"/>
      <c r="D31" s="26"/>
      <c r="E31" s="26"/>
      <c r="F31" s="26"/>
      <c r="G31" s="27"/>
      <c r="H31" s="27"/>
      <c r="I31" s="27"/>
      <c r="J31" s="26"/>
      <c r="K31" s="26"/>
      <c r="L31" s="26"/>
      <c r="M31" s="26"/>
      <c r="N31" s="26"/>
      <c r="O31" s="26"/>
      <c r="T31" s="19"/>
    </row>
    <row r="32" spans="2:20" s="18" customFormat="1" ht="18" customHeight="1">
      <c r="B32" s="24"/>
      <c r="C32" s="25"/>
      <c r="D32" s="26"/>
      <c r="E32" s="26"/>
      <c r="F32" s="26"/>
      <c r="G32" s="27"/>
      <c r="H32" s="27"/>
      <c r="I32" s="27"/>
      <c r="J32" s="26"/>
      <c r="K32" s="26"/>
      <c r="L32" s="26"/>
      <c r="M32" s="26"/>
      <c r="N32" s="26"/>
      <c r="O32" s="26"/>
      <c r="T32" s="19"/>
    </row>
    <row r="33" spans="2:20" s="18" customFormat="1" ht="18" customHeight="1">
      <c r="B33" s="24"/>
      <c r="C33" s="25"/>
      <c r="D33" s="26"/>
      <c r="E33" s="26"/>
      <c r="F33" s="26"/>
      <c r="G33" s="27"/>
      <c r="H33" s="27"/>
      <c r="I33" s="27"/>
      <c r="J33" s="26"/>
      <c r="K33" s="26"/>
      <c r="L33" s="26"/>
      <c r="M33" s="26"/>
      <c r="N33" s="26"/>
      <c r="O33" s="26"/>
      <c r="T33" s="19"/>
    </row>
    <row r="34" spans="2:20" s="18" customFormat="1" ht="18" customHeight="1">
      <c r="B34" s="24"/>
      <c r="C34" s="25"/>
      <c r="D34" s="26"/>
      <c r="E34" s="26"/>
      <c r="F34" s="26"/>
      <c r="G34" s="27"/>
      <c r="H34" s="27"/>
      <c r="I34" s="27"/>
      <c r="J34" s="26"/>
      <c r="K34" s="26"/>
      <c r="L34" s="26"/>
      <c r="M34" s="26"/>
      <c r="N34" s="26"/>
      <c r="O34" s="26"/>
      <c r="T34" s="19"/>
    </row>
    <row r="35" spans="2:20" s="18" customFormat="1" ht="18" customHeight="1">
      <c r="B35" s="24"/>
      <c r="C35" s="25"/>
      <c r="D35" s="26"/>
      <c r="E35" s="26"/>
      <c r="F35" s="26"/>
      <c r="G35" s="27"/>
      <c r="H35" s="27"/>
      <c r="I35" s="27"/>
      <c r="J35" s="26"/>
      <c r="K35" s="26"/>
      <c r="L35" s="26"/>
      <c r="M35" s="26"/>
      <c r="N35" s="26"/>
      <c r="O35" s="26"/>
      <c r="T35" s="19"/>
    </row>
    <row r="36" spans="2:20" s="18" customFormat="1" ht="18" customHeight="1">
      <c r="B36" s="24"/>
      <c r="C36" s="25"/>
      <c r="D36" s="26"/>
      <c r="E36" s="26"/>
      <c r="F36" s="26"/>
      <c r="G36" s="27"/>
      <c r="H36" s="27"/>
      <c r="I36" s="27"/>
      <c r="J36" s="26"/>
      <c r="K36" s="26"/>
      <c r="L36" s="26"/>
      <c r="M36" s="26"/>
      <c r="N36" s="26"/>
      <c r="O36" s="26"/>
      <c r="T36" s="19"/>
    </row>
    <row r="37" spans="2:20" s="18" customFormat="1" ht="18" customHeight="1">
      <c r="B37" s="24"/>
      <c r="C37" s="25"/>
      <c r="D37" s="26"/>
      <c r="E37" s="26"/>
      <c r="F37" s="26"/>
      <c r="G37" s="27"/>
      <c r="H37" s="27"/>
      <c r="I37" s="27"/>
      <c r="J37" s="26"/>
      <c r="K37" s="26"/>
      <c r="L37" s="26"/>
      <c r="M37" s="26"/>
      <c r="N37" s="26"/>
      <c r="O37" s="26"/>
      <c r="T37" s="19"/>
    </row>
    <row r="38" spans="2:20" s="18" customFormat="1" ht="18" customHeight="1">
      <c r="B38" s="24"/>
      <c r="C38" s="25"/>
      <c r="D38" s="26"/>
      <c r="E38" s="26"/>
      <c r="F38" s="26"/>
      <c r="G38" s="27"/>
      <c r="H38" s="27"/>
      <c r="I38" s="27"/>
      <c r="J38" s="26"/>
      <c r="K38" s="26"/>
      <c r="L38" s="26"/>
      <c r="M38" s="26"/>
      <c r="N38" s="26"/>
      <c r="O38" s="26"/>
      <c r="T38" s="19"/>
    </row>
    <row r="39" spans="2:20" s="18" customFormat="1" ht="18" customHeight="1">
      <c r="B39" s="24"/>
      <c r="C39" s="25"/>
      <c r="D39" s="26"/>
      <c r="E39" s="26"/>
      <c r="F39" s="26"/>
      <c r="G39" s="27"/>
      <c r="H39" s="27"/>
      <c r="I39" s="27"/>
      <c r="J39" s="26"/>
      <c r="K39" s="26"/>
      <c r="L39" s="26"/>
      <c r="M39" s="26"/>
      <c r="N39" s="26"/>
      <c r="O39" s="26"/>
      <c r="T39" s="19"/>
    </row>
    <row r="40" s="18" customFormat="1" ht="19.5" customHeight="1">
      <c r="T40" s="19"/>
    </row>
    <row r="41" s="18" customFormat="1" ht="19.5" customHeight="1">
      <c r="T41" s="19"/>
    </row>
    <row r="42" s="18" customFormat="1" ht="19.5" customHeight="1">
      <c r="T42" s="19"/>
    </row>
    <row r="43" spans="3:20" s="18" customFormat="1" ht="19.5" customHeight="1">
      <c r="C43" s="18" t="s">
        <v>41</v>
      </c>
      <c r="T43" s="19"/>
    </row>
    <row r="44" spans="3:19" s="18" customFormat="1" ht="19.5" customHeight="1">
      <c r="C44" s="46" t="s">
        <v>18</v>
      </c>
      <c r="D44" s="150" t="s">
        <v>42</v>
      </c>
      <c r="E44" s="150"/>
      <c r="F44" s="150" t="s">
        <v>43</v>
      </c>
      <c r="G44" s="150"/>
      <c r="H44" s="150" t="s">
        <v>44</v>
      </c>
      <c r="I44" s="150"/>
      <c r="J44" s="150" t="s">
        <v>45</v>
      </c>
      <c r="K44" s="150"/>
      <c r="L44" s="150" t="s">
        <v>46</v>
      </c>
      <c r="M44" s="150"/>
      <c r="N44" s="150" t="s">
        <v>47</v>
      </c>
      <c r="O44" s="150"/>
      <c r="P44" s="150" t="s">
        <v>48</v>
      </c>
      <c r="Q44" s="150"/>
      <c r="R44" s="150" t="s">
        <v>49</v>
      </c>
      <c r="S44" s="150"/>
    </row>
    <row r="45" spans="3:19" s="18" customFormat="1" ht="30" customHeight="1">
      <c r="C45" s="52" t="s">
        <v>37</v>
      </c>
      <c r="D45" s="153">
        <v>25</v>
      </c>
      <c r="E45" s="153"/>
      <c r="F45" s="153">
        <v>25</v>
      </c>
      <c r="G45" s="153"/>
      <c r="H45" s="153">
        <v>25</v>
      </c>
      <c r="I45" s="153"/>
      <c r="J45" s="153">
        <v>26</v>
      </c>
      <c r="K45" s="153"/>
      <c r="L45" s="153">
        <v>26</v>
      </c>
      <c r="M45" s="153"/>
      <c r="N45" s="153">
        <v>25</v>
      </c>
      <c r="O45" s="153"/>
      <c r="P45" s="153">
        <v>26</v>
      </c>
      <c r="Q45" s="153"/>
      <c r="R45" s="153">
        <v>25</v>
      </c>
      <c r="S45" s="153"/>
    </row>
    <row r="46" spans="3:19" s="18" customFormat="1" ht="30" customHeight="1">
      <c r="C46" s="53" t="s">
        <v>38</v>
      </c>
      <c r="D46" s="152">
        <v>25528</v>
      </c>
      <c r="E46" s="152"/>
      <c r="F46" s="152">
        <v>26900</v>
      </c>
      <c r="G46" s="152"/>
      <c r="H46" s="152">
        <v>26426</v>
      </c>
      <c r="I46" s="152"/>
      <c r="J46" s="152">
        <v>31118</v>
      </c>
      <c r="K46" s="152"/>
      <c r="L46" s="152">
        <v>30335</v>
      </c>
      <c r="M46" s="152"/>
      <c r="N46" s="152">
        <v>25644</v>
      </c>
      <c r="O46" s="152"/>
      <c r="P46" s="152">
        <v>26529</v>
      </c>
      <c r="Q46" s="152"/>
      <c r="R46" s="152">
        <v>23822</v>
      </c>
      <c r="S46" s="152"/>
    </row>
    <row r="47" spans="3:19" s="18" customFormat="1" ht="19.5" customHeight="1">
      <c r="C47" s="46" t="s">
        <v>18</v>
      </c>
      <c r="D47" s="150" t="s">
        <v>50</v>
      </c>
      <c r="E47" s="150"/>
      <c r="F47" s="150" t="s">
        <v>163</v>
      </c>
      <c r="G47" s="150"/>
      <c r="H47" s="150" t="s">
        <v>51</v>
      </c>
      <c r="I47" s="150"/>
      <c r="J47" s="150" t="s">
        <v>52</v>
      </c>
      <c r="K47" s="150"/>
      <c r="L47" s="150" t="s">
        <v>53</v>
      </c>
      <c r="M47" s="150"/>
      <c r="N47" s="150"/>
      <c r="O47" s="150"/>
      <c r="P47" s="150" t="s">
        <v>54</v>
      </c>
      <c r="Q47" s="150"/>
      <c r="R47" s="150"/>
      <c r="S47" s="150"/>
    </row>
    <row r="48" spans="3:19" s="18" customFormat="1" ht="30" customHeight="1">
      <c r="C48" s="54" t="s">
        <v>37</v>
      </c>
      <c r="D48" s="151">
        <v>24</v>
      </c>
      <c r="E48" s="151"/>
      <c r="F48" s="151">
        <v>17</v>
      </c>
      <c r="G48" s="151"/>
      <c r="H48" s="151">
        <v>22</v>
      </c>
      <c r="I48" s="151"/>
      <c r="J48" s="151">
        <v>26</v>
      </c>
      <c r="K48" s="151"/>
      <c r="L48" s="151">
        <v>292</v>
      </c>
      <c r="M48" s="151"/>
      <c r="N48" s="151"/>
      <c r="O48" s="151"/>
      <c r="P48" s="151"/>
      <c r="Q48" s="151"/>
      <c r="R48" s="151"/>
      <c r="S48" s="151"/>
    </row>
    <row r="49" spans="3:19" s="18" customFormat="1" ht="30" customHeight="1">
      <c r="C49" s="53" t="s">
        <v>38</v>
      </c>
      <c r="D49" s="152">
        <v>23282</v>
      </c>
      <c r="E49" s="152"/>
      <c r="F49" s="152">
        <v>17958</v>
      </c>
      <c r="G49" s="152"/>
      <c r="H49" s="152">
        <v>23099</v>
      </c>
      <c r="I49" s="152"/>
      <c r="J49" s="152">
        <v>24348</v>
      </c>
      <c r="K49" s="152"/>
      <c r="L49" s="152">
        <v>304989</v>
      </c>
      <c r="M49" s="152"/>
      <c r="N49" s="152"/>
      <c r="O49" s="152"/>
      <c r="P49" s="152">
        <f>ROUND(L49/L48,1)</f>
        <v>1044.5</v>
      </c>
      <c r="Q49" s="152"/>
      <c r="R49" s="152"/>
      <c r="S49" s="152"/>
    </row>
    <row r="50" spans="2:18" s="18" customFormat="1" ht="19.5" customHeight="1">
      <c r="B50" s="28"/>
      <c r="C50" s="23"/>
      <c r="D50" s="23"/>
      <c r="E50" s="23"/>
      <c r="F50" s="23"/>
      <c r="G50" s="23"/>
      <c r="H50" s="23"/>
      <c r="I50" s="23"/>
      <c r="J50" s="23"/>
      <c r="K50" s="23"/>
      <c r="L50" s="23"/>
      <c r="M50" s="23"/>
      <c r="N50" s="23"/>
      <c r="O50" s="23"/>
      <c r="P50" s="23"/>
      <c r="Q50" s="23"/>
      <c r="R50" s="23"/>
    </row>
    <row r="51" spans="3:19" s="18" customFormat="1" ht="19.5" customHeight="1">
      <c r="C51" s="18" t="s">
        <v>193</v>
      </c>
      <c r="D51" s="23"/>
      <c r="E51" s="23"/>
      <c r="F51" s="23"/>
      <c r="G51" s="23"/>
      <c r="H51" s="23"/>
      <c r="I51" s="23"/>
      <c r="J51" s="23"/>
      <c r="K51" s="23"/>
      <c r="L51" s="23"/>
      <c r="M51" s="23"/>
      <c r="N51" s="23"/>
      <c r="O51" s="23"/>
      <c r="P51" s="23"/>
      <c r="Q51" s="23"/>
      <c r="R51" s="23"/>
      <c r="S51" s="23"/>
    </row>
    <row r="52" spans="3:18" s="18" customFormat="1" ht="19.5" customHeight="1">
      <c r="C52" s="23"/>
      <c r="D52" s="23"/>
      <c r="E52" s="23"/>
      <c r="F52" s="23"/>
      <c r="G52" s="23"/>
      <c r="H52" s="23"/>
      <c r="I52" s="23"/>
      <c r="J52" s="23"/>
      <c r="K52" s="23"/>
      <c r="L52" s="23"/>
      <c r="M52" s="23"/>
      <c r="N52" s="23"/>
      <c r="O52" s="23"/>
      <c r="P52" s="23"/>
      <c r="Q52" s="23"/>
      <c r="R52" s="23"/>
    </row>
    <row r="53" spans="3:18" s="18" customFormat="1" ht="19.5" customHeight="1">
      <c r="C53" s="23"/>
      <c r="D53" s="23"/>
      <c r="E53" s="23"/>
      <c r="F53" s="23"/>
      <c r="G53" s="23"/>
      <c r="H53" s="23"/>
      <c r="I53" s="23"/>
      <c r="J53" s="23"/>
      <c r="K53" s="23"/>
      <c r="L53" s="23"/>
      <c r="M53" s="23"/>
      <c r="N53" s="23"/>
      <c r="O53" s="23"/>
      <c r="P53" s="23"/>
      <c r="Q53" s="23"/>
      <c r="R53" s="23"/>
    </row>
    <row r="54" spans="3:18" s="18" customFormat="1" ht="19.5" customHeight="1">
      <c r="C54" s="23"/>
      <c r="D54" s="23"/>
      <c r="E54" s="23"/>
      <c r="F54" s="23"/>
      <c r="G54" s="23"/>
      <c r="H54" s="23"/>
      <c r="I54" s="23"/>
      <c r="J54" s="23"/>
      <c r="K54" s="23"/>
      <c r="L54" s="23"/>
      <c r="M54" s="23"/>
      <c r="N54" s="23"/>
      <c r="O54" s="23"/>
      <c r="P54" s="23"/>
      <c r="Q54" s="23"/>
      <c r="R54" s="23"/>
    </row>
    <row r="55" spans="3:18" s="18" customFormat="1" ht="19.5" customHeight="1">
      <c r="C55" s="23"/>
      <c r="D55" s="23"/>
      <c r="E55" s="23"/>
      <c r="F55" s="23"/>
      <c r="G55" s="23"/>
      <c r="H55" s="23"/>
      <c r="I55" s="23"/>
      <c r="J55" s="23"/>
      <c r="K55" s="23"/>
      <c r="L55" s="23"/>
      <c r="M55" s="23"/>
      <c r="N55" s="23"/>
      <c r="O55" s="23"/>
      <c r="P55" s="23"/>
      <c r="Q55" s="23"/>
      <c r="R55" s="23"/>
    </row>
    <row r="56" spans="3:18" s="18" customFormat="1" ht="19.5" customHeight="1">
      <c r="C56" s="23"/>
      <c r="D56" s="23"/>
      <c r="E56" s="23"/>
      <c r="F56" s="23"/>
      <c r="G56" s="23"/>
      <c r="H56" s="23"/>
      <c r="I56" s="23"/>
      <c r="J56" s="23"/>
      <c r="K56" s="23"/>
      <c r="L56" s="23"/>
      <c r="M56" s="23"/>
      <c r="N56" s="23"/>
      <c r="O56" s="23"/>
      <c r="P56" s="23"/>
      <c r="Q56" s="23"/>
      <c r="R56" s="23"/>
    </row>
    <row r="57" spans="3:18" s="18" customFormat="1" ht="19.5" customHeight="1">
      <c r="C57" s="23"/>
      <c r="D57" s="23"/>
      <c r="E57" s="23"/>
      <c r="F57" s="23"/>
      <c r="G57" s="23"/>
      <c r="H57" s="23"/>
      <c r="I57" s="23"/>
      <c r="J57" s="23"/>
      <c r="K57" s="23"/>
      <c r="L57" s="23"/>
      <c r="M57" s="23"/>
      <c r="N57" s="23"/>
      <c r="O57" s="23"/>
      <c r="P57" s="23"/>
      <c r="Q57" s="23"/>
      <c r="R57" s="23"/>
    </row>
    <row r="58" spans="3:18" s="18" customFormat="1" ht="19.5" customHeight="1">
      <c r="C58" s="23"/>
      <c r="D58" s="23"/>
      <c r="E58" s="23"/>
      <c r="F58" s="23"/>
      <c r="G58" s="23"/>
      <c r="H58" s="23"/>
      <c r="I58" s="23"/>
      <c r="J58" s="23"/>
      <c r="K58" s="23"/>
      <c r="L58" s="23"/>
      <c r="M58" s="23"/>
      <c r="N58" s="23"/>
      <c r="O58" s="23"/>
      <c r="P58" s="23"/>
      <c r="Q58" s="23"/>
      <c r="R58" s="23"/>
    </row>
    <row r="59" spans="3:18" s="18" customFormat="1" ht="19.5" customHeight="1">
      <c r="C59" s="23"/>
      <c r="D59" s="23"/>
      <c r="E59" s="23"/>
      <c r="F59" s="23"/>
      <c r="G59" s="23"/>
      <c r="H59" s="23"/>
      <c r="I59" s="23"/>
      <c r="J59" s="23"/>
      <c r="K59" s="23"/>
      <c r="L59" s="23"/>
      <c r="M59" s="23"/>
      <c r="N59" s="23"/>
      <c r="O59" s="23"/>
      <c r="P59" s="23"/>
      <c r="Q59" s="23"/>
      <c r="R59" s="23"/>
    </row>
    <row r="60" spans="3:18" s="18" customFormat="1" ht="19.5" customHeight="1">
      <c r="C60" s="23"/>
      <c r="D60" s="23"/>
      <c r="E60" s="23"/>
      <c r="F60" s="23"/>
      <c r="G60" s="23"/>
      <c r="H60" s="23"/>
      <c r="I60" s="23"/>
      <c r="J60" s="23"/>
      <c r="K60" s="23"/>
      <c r="L60" s="23"/>
      <c r="M60" s="23"/>
      <c r="N60" s="23"/>
      <c r="O60" s="23"/>
      <c r="P60" s="23"/>
      <c r="Q60" s="23"/>
      <c r="R60" s="23"/>
    </row>
    <row r="61" spans="3:18" s="18" customFormat="1" ht="19.5" customHeight="1">
      <c r="C61" s="23"/>
      <c r="D61" s="23"/>
      <c r="E61" s="23"/>
      <c r="F61" s="23"/>
      <c r="G61" s="23"/>
      <c r="H61" s="23"/>
      <c r="I61" s="23"/>
      <c r="J61" s="23"/>
      <c r="K61" s="23"/>
      <c r="L61" s="23"/>
      <c r="M61" s="23"/>
      <c r="N61" s="23"/>
      <c r="O61" s="23"/>
      <c r="P61" s="23"/>
      <c r="Q61" s="23"/>
      <c r="R61" s="23"/>
    </row>
    <row r="62" s="18" customFormat="1" ht="18" customHeight="1"/>
    <row r="63" spans="3:16" s="18" customFormat="1" ht="19.5" customHeight="1">
      <c r="C63" s="61" t="s">
        <v>200</v>
      </c>
      <c r="D63" s="61"/>
      <c r="E63" s="61"/>
      <c r="F63" s="61"/>
      <c r="G63" s="61"/>
      <c r="H63" s="61"/>
      <c r="I63" s="61"/>
      <c r="J63" s="61"/>
      <c r="K63" s="61"/>
      <c r="L63" s="61"/>
      <c r="M63" s="61"/>
      <c r="N63" s="61"/>
      <c r="O63" s="61"/>
      <c r="P63" s="61"/>
    </row>
    <row r="64" spans="3:16" s="18" customFormat="1" ht="17.25" customHeight="1">
      <c r="C64" s="156"/>
      <c r="D64" s="156"/>
      <c r="E64" s="146" t="s">
        <v>74</v>
      </c>
      <c r="F64" s="146"/>
      <c r="G64" s="146" t="s">
        <v>76</v>
      </c>
      <c r="H64" s="146"/>
      <c r="I64" s="146" t="s">
        <v>77</v>
      </c>
      <c r="J64" s="146"/>
      <c r="K64" s="146" t="s">
        <v>79</v>
      </c>
      <c r="L64" s="146"/>
      <c r="M64" s="146" t="s">
        <v>146</v>
      </c>
      <c r="N64" s="147"/>
      <c r="O64" s="146" t="s">
        <v>88</v>
      </c>
      <c r="P64" s="146"/>
    </row>
    <row r="65" spans="3:16" s="18" customFormat="1" ht="17.25" customHeight="1">
      <c r="C65" s="130" t="s">
        <v>89</v>
      </c>
      <c r="D65" s="131"/>
      <c r="E65" s="148">
        <v>3596</v>
      </c>
      <c r="F65" s="123"/>
      <c r="G65" s="122">
        <v>2</v>
      </c>
      <c r="H65" s="123"/>
      <c r="I65" s="122">
        <v>1465</v>
      </c>
      <c r="J65" s="123"/>
      <c r="K65" s="122">
        <v>19</v>
      </c>
      <c r="L65" s="123"/>
      <c r="M65" s="122">
        <v>86</v>
      </c>
      <c r="N65" s="148"/>
      <c r="O65" s="184">
        <f aca="true" t="shared" si="0" ref="O65:O79">SUM(E65:N65)</f>
        <v>5168</v>
      </c>
      <c r="P65" s="185"/>
    </row>
    <row r="66" spans="3:16" s="18" customFormat="1" ht="17.25" customHeight="1">
      <c r="C66" s="132" t="s">
        <v>90</v>
      </c>
      <c r="D66" s="133"/>
      <c r="E66" s="124">
        <v>9682</v>
      </c>
      <c r="F66" s="121"/>
      <c r="G66" s="120">
        <v>60</v>
      </c>
      <c r="H66" s="121"/>
      <c r="I66" s="120">
        <v>1679</v>
      </c>
      <c r="J66" s="121"/>
      <c r="K66" s="120">
        <v>3</v>
      </c>
      <c r="L66" s="121"/>
      <c r="M66" s="120">
        <v>835</v>
      </c>
      <c r="N66" s="124"/>
      <c r="O66" s="186">
        <f t="shared" si="0"/>
        <v>12259</v>
      </c>
      <c r="P66" s="187"/>
    </row>
    <row r="67" spans="3:16" s="18" customFormat="1" ht="17.25" customHeight="1">
      <c r="C67" s="132" t="s">
        <v>91</v>
      </c>
      <c r="D67" s="133"/>
      <c r="E67" s="124">
        <v>16473</v>
      </c>
      <c r="F67" s="121"/>
      <c r="G67" s="120">
        <v>119</v>
      </c>
      <c r="H67" s="121"/>
      <c r="I67" s="120">
        <v>4691</v>
      </c>
      <c r="J67" s="121"/>
      <c r="K67" s="120">
        <v>3</v>
      </c>
      <c r="L67" s="121"/>
      <c r="M67" s="120">
        <v>427</v>
      </c>
      <c r="N67" s="124"/>
      <c r="O67" s="186">
        <f t="shared" si="0"/>
        <v>21713</v>
      </c>
      <c r="P67" s="187"/>
    </row>
    <row r="68" spans="3:16" s="18" customFormat="1" ht="17.25" customHeight="1">
      <c r="C68" s="132" t="s">
        <v>92</v>
      </c>
      <c r="D68" s="133"/>
      <c r="E68" s="124">
        <v>24111</v>
      </c>
      <c r="F68" s="121"/>
      <c r="G68" s="120">
        <v>128</v>
      </c>
      <c r="H68" s="121"/>
      <c r="I68" s="120">
        <v>3500</v>
      </c>
      <c r="J68" s="121"/>
      <c r="K68" s="120">
        <v>11</v>
      </c>
      <c r="L68" s="121"/>
      <c r="M68" s="120">
        <v>848</v>
      </c>
      <c r="N68" s="124"/>
      <c r="O68" s="186">
        <f t="shared" si="0"/>
        <v>28598</v>
      </c>
      <c r="P68" s="187"/>
    </row>
    <row r="69" spans="3:16" s="18" customFormat="1" ht="17.25" customHeight="1">
      <c r="C69" s="132" t="s">
        <v>93</v>
      </c>
      <c r="D69" s="133"/>
      <c r="E69" s="124">
        <v>13746</v>
      </c>
      <c r="F69" s="121"/>
      <c r="G69" s="120">
        <v>104</v>
      </c>
      <c r="H69" s="121"/>
      <c r="I69" s="120">
        <v>8673</v>
      </c>
      <c r="J69" s="121"/>
      <c r="K69" s="120">
        <v>23</v>
      </c>
      <c r="L69" s="121"/>
      <c r="M69" s="120">
        <v>585</v>
      </c>
      <c r="N69" s="124"/>
      <c r="O69" s="186">
        <f t="shared" si="0"/>
        <v>23131</v>
      </c>
      <c r="P69" s="187"/>
    </row>
    <row r="70" spans="3:16" s="18" customFormat="1" ht="17.25" customHeight="1">
      <c r="C70" s="132" t="s">
        <v>94</v>
      </c>
      <c r="D70" s="133"/>
      <c r="E70" s="124">
        <v>17591</v>
      </c>
      <c r="F70" s="121"/>
      <c r="G70" s="120">
        <v>41</v>
      </c>
      <c r="H70" s="121"/>
      <c r="I70" s="120">
        <v>3987</v>
      </c>
      <c r="J70" s="121"/>
      <c r="K70" s="120">
        <v>9</v>
      </c>
      <c r="L70" s="121"/>
      <c r="M70" s="120">
        <v>791</v>
      </c>
      <c r="N70" s="124"/>
      <c r="O70" s="186">
        <f t="shared" si="0"/>
        <v>22419</v>
      </c>
      <c r="P70" s="187"/>
    </row>
    <row r="71" spans="3:16" s="18" customFormat="1" ht="17.25" customHeight="1">
      <c r="C71" s="132" t="s">
        <v>95</v>
      </c>
      <c r="D71" s="133"/>
      <c r="E71" s="124">
        <v>6736</v>
      </c>
      <c r="F71" s="121"/>
      <c r="G71" s="120">
        <v>14</v>
      </c>
      <c r="H71" s="121"/>
      <c r="I71" s="144">
        <v>1403</v>
      </c>
      <c r="J71" s="144"/>
      <c r="K71" s="144">
        <v>0</v>
      </c>
      <c r="L71" s="144"/>
      <c r="M71" s="144">
        <v>146</v>
      </c>
      <c r="N71" s="120"/>
      <c r="O71" s="186">
        <f t="shared" si="0"/>
        <v>8299</v>
      </c>
      <c r="P71" s="187"/>
    </row>
    <row r="72" spans="3:16" s="18" customFormat="1" ht="17.25" customHeight="1">
      <c r="C72" s="132" t="s">
        <v>96</v>
      </c>
      <c r="D72" s="133"/>
      <c r="E72" s="124">
        <v>15029</v>
      </c>
      <c r="F72" s="121"/>
      <c r="G72" s="120">
        <v>49</v>
      </c>
      <c r="H72" s="121"/>
      <c r="I72" s="144">
        <v>6505</v>
      </c>
      <c r="J72" s="144"/>
      <c r="K72" s="144">
        <v>10</v>
      </c>
      <c r="L72" s="144"/>
      <c r="M72" s="144">
        <v>679</v>
      </c>
      <c r="N72" s="120"/>
      <c r="O72" s="186">
        <f t="shared" si="0"/>
        <v>22272</v>
      </c>
      <c r="P72" s="187"/>
    </row>
    <row r="73" spans="3:16" s="18" customFormat="1" ht="17.25" customHeight="1">
      <c r="C73" s="132" t="s">
        <v>97</v>
      </c>
      <c r="D73" s="133"/>
      <c r="E73" s="124">
        <v>3807</v>
      </c>
      <c r="F73" s="121"/>
      <c r="G73" s="120">
        <v>77</v>
      </c>
      <c r="H73" s="121"/>
      <c r="I73" s="144">
        <v>1279</v>
      </c>
      <c r="J73" s="144"/>
      <c r="K73" s="144">
        <v>2511</v>
      </c>
      <c r="L73" s="144"/>
      <c r="M73" s="144">
        <v>112</v>
      </c>
      <c r="N73" s="120"/>
      <c r="O73" s="186">
        <f t="shared" si="0"/>
        <v>7786</v>
      </c>
      <c r="P73" s="187"/>
    </row>
    <row r="74" spans="3:16" s="18" customFormat="1" ht="17.25" customHeight="1">
      <c r="C74" s="132" t="s">
        <v>98</v>
      </c>
      <c r="D74" s="133"/>
      <c r="E74" s="124">
        <v>15076</v>
      </c>
      <c r="F74" s="121"/>
      <c r="G74" s="120">
        <v>671</v>
      </c>
      <c r="H74" s="121"/>
      <c r="I74" s="145">
        <v>37737</v>
      </c>
      <c r="J74" s="145"/>
      <c r="K74" s="144">
        <v>749</v>
      </c>
      <c r="L74" s="144"/>
      <c r="M74" s="144">
        <v>822</v>
      </c>
      <c r="N74" s="120"/>
      <c r="O74" s="186">
        <f t="shared" si="0"/>
        <v>55055</v>
      </c>
      <c r="P74" s="187"/>
    </row>
    <row r="75" spans="3:16" s="18" customFormat="1" ht="17.25" customHeight="1">
      <c r="C75" s="132" t="s">
        <v>99</v>
      </c>
      <c r="D75" s="133"/>
      <c r="E75" s="124">
        <v>25094</v>
      </c>
      <c r="F75" s="121"/>
      <c r="G75" s="120">
        <v>0</v>
      </c>
      <c r="H75" s="121"/>
      <c r="I75" s="122">
        <v>0</v>
      </c>
      <c r="J75" s="123"/>
      <c r="K75" s="144">
        <v>0</v>
      </c>
      <c r="L75" s="144"/>
      <c r="M75" s="144">
        <v>709</v>
      </c>
      <c r="N75" s="120"/>
      <c r="O75" s="186">
        <f t="shared" si="0"/>
        <v>25803</v>
      </c>
      <c r="P75" s="187"/>
    </row>
    <row r="76" spans="3:16" s="18" customFormat="1" ht="17.25" customHeight="1">
      <c r="C76" s="132" t="s">
        <v>100</v>
      </c>
      <c r="D76" s="133"/>
      <c r="E76" s="124">
        <v>0</v>
      </c>
      <c r="F76" s="121"/>
      <c r="G76" s="120">
        <v>0</v>
      </c>
      <c r="H76" s="121"/>
      <c r="I76" s="144">
        <v>53592</v>
      </c>
      <c r="J76" s="144"/>
      <c r="K76" s="144">
        <v>2189</v>
      </c>
      <c r="L76" s="144"/>
      <c r="M76" s="144">
        <v>57</v>
      </c>
      <c r="N76" s="120"/>
      <c r="O76" s="186">
        <f t="shared" si="0"/>
        <v>55838</v>
      </c>
      <c r="P76" s="187"/>
    </row>
    <row r="77" spans="3:16" s="18" customFormat="1" ht="17.25" customHeight="1">
      <c r="C77" s="132" t="s">
        <v>101</v>
      </c>
      <c r="D77" s="133"/>
      <c r="E77" s="124">
        <v>0</v>
      </c>
      <c r="F77" s="121"/>
      <c r="G77" s="120">
        <v>0</v>
      </c>
      <c r="H77" s="121"/>
      <c r="I77" s="144">
        <v>1781</v>
      </c>
      <c r="J77" s="144"/>
      <c r="K77" s="144">
        <v>0</v>
      </c>
      <c r="L77" s="144"/>
      <c r="M77" s="144">
        <v>3</v>
      </c>
      <c r="N77" s="120"/>
      <c r="O77" s="186">
        <f t="shared" si="0"/>
        <v>1784</v>
      </c>
      <c r="P77" s="187"/>
    </row>
    <row r="78" spans="3:19" s="18" customFormat="1" ht="17.25" customHeight="1">
      <c r="C78" s="132" t="s">
        <v>80</v>
      </c>
      <c r="D78" s="133"/>
      <c r="E78" s="124">
        <v>0</v>
      </c>
      <c r="F78" s="121"/>
      <c r="G78" s="120">
        <v>0</v>
      </c>
      <c r="H78" s="121"/>
      <c r="I78" s="144">
        <v>0</v>
      </c>
      <c r="J78" s="144"/>
      <c r="K78" s="144">
        <v>0</v>
      </c>
      <c r="L78" s="144"/>
      <c r="M78" s="144">
        <v>0</v>
      </c>
      <c r="N78" s="120"/>
      <c r="O78" s="186">
        <f t="shared" si="0"/>
        <v>0</v>
      </c>
      <c r="P78" s="187"/>
      <c r="S78" s="40"/>
    </row>
    <row r="79" spans="3:19" s="18" customFormat="1" ht="17.25" customHeight="1">
      <c r="C79" s="158" t="s">
        <v>19</v>
      </c>
      <c r="D79" s="159"/>
      <c r="E79" s="164">
        <v>12662</v>
      </c>
      <c r="F79" s="149"/>
      <c r="G79" s="149">
        <v>802</v>
      </c>
      <c r="H79" s="149"/>
      <c r="I79" s="149">
        <v>1339</v>
      </c>
      <c r="J79" s="149"/>
      <c r="K79" s="149">
        <v>0</v>
      </c>
      <c r="L79" s="149"/>
      <c r="M79" s="149">
        <v>61</v>
      </c>
      <c r="N79" s="197"/>
      <c r="O79" s="195">
        <f t="shared" si="0"/>
        <v>14864</v>
      </c>
      <c r="P79" s="196"/>
      <c r="S79" s="40"/>
    </row>
    <row r="80" spans="3:19" s="18" customFormat="1" ht="17.25" customHeight="1">
      <c r="C80" s="162" t="s">
        <v>20</v>
      </c>
      <c r="D80" s="163"/>
      <c r="E80" s="118">
        <f>SUM(E65:F79)</f>
        <v>163603</v>
      </c>
      <c r="F80" s="119"/>
      <c r="G80" s="117">
        <f>SUM(G65:H79)</f>
        <v>2067</v>
      </c>
      <c r="H80" s="119"/>
      <c r="I80" s="117">
        <f>SUM(I65:J79)</f>
        <v>127631</v>
      </c>
      <c r="J80" s="119"/>
      <c r="K80" s="117">
        <f>SUM(K65:L79)</f>
        <v>5527</v>
      </c>
      <c r="L80" s="119"/>
      <c r="M80" s="117">
        <f>SUM(M65:N79)</f>
        <v>6161</v>
      </c>
      <c r="N80" s="118"/>
      <c r="O80" s="117">
        <f>SUM(O65:O79)</f>
        <v>304989</v>
      </c>
      <c r="P80" s="119"/>
      <c r="S80" s="40"/>
    </row>
    <row r="81" spans="2:19" s="18" customFormat="1" ht="17.25" customHeight="1">
      <c r="B81" s="29"/>
      <c r="C81" s="29"/>
      <c r="D81" s="30"/>
      <c r="E81" s="30"/>
      <c r="F81" s="30"/>
      <c r="G81" s="30"/>
      <c r="H81" s="30"/>
      <c r="I81" s="30"/>
      <c r="J81" s="30"/>
      <c r="K81" s="30"/>
      <c r="L81" s="30"/>
      <c r="M81" s="30"/>
      <c r="N81" s="30"/>
      <c r="O81" s="30"/>
      <c r="P81" s="30"/>
      <c r="Q81" s="30"/>
      <c r="R81" s="30"/>
      <c r="S81" s="30"/>
    </row>
    <row r="82" spans="3:18" s="18" customFormat="1" ht="19.5" customHeight="1">
      <c r="C82" s="61" t="s">
        <v>159</v>
      </c>
      <c r="D82" s="61"/>
      <c r="E82" s="61"/>
      <c r="F82" s="61"/>
      <c r="G82" s="61"/>
      <c r="H82" s="61"/>
      <c r="I82" s="61"/>
      <c r="J82" s="61"/>
      <c r="K82" s="61"/>
      <c r="L82" s="61"/>
      <c r="M82" s="61"/>
      <c r="N82" s="61"/>
      <c r="O82" s="61"/>
      <c r="P82" s="61"/>
      <c r="Q82" s="61"/>
      <c r="R82" s="61"/>
    </row>
    <row r="83" spans="3:18" s="18" customFormat="1" ht="16.5" customHeight="1">
      <c r="C83" s="160"/>
      <c r="D83" s="161"/>
      <c r="E83" s="128" t="s">
        <v>74</v>
      </c>
      <c r="F83" s="129"/>
      <c r="G83" s="128" t="s">
        <v>75</v>
      </c>
      <c r="H83" s="129"/>
      <c r="I83" s="128" t="s">
        <v>76</v>
      </c>
      <c r="J83" s="129"/>
      <c r="K83" s="128" t="s">
        <v>77</v>
      </c>
      <c r="L83" s="129"/>
      <c r="M83" s="128" t="s">
        <v>78</v>
      </c>
      <c r="N83" s="129"/>
      <c r="O83" s="128" t="s">
        <v>79</v>
      </c>
      <c r="P83" s="129"/>
      <c r="Q83" s="143" t="s">
        <v>53</v>
      </c>
      <c r="R83" s="129"/>
    </row>
    <row r="84" spans="3:18" s="18" customFormat="1" ht="16.5" customHeight="1">
      <c r="C84" s="130" t="s">
        <v>89</v>
      </c>
      <c r="D84" s="157"/>
      <c r="E84" s="134">
        <v>288</v>
      </c>
      <c r="F84" s="135"/>
      <c r="G84" s="134">
        <v>0</v>
      </c>
      <c r="H84" s="135"/>
      <c r="I84" s="134">
        <v>0</v>
      </c>
      <c r="J84" s="135"/>
      <c r="K84" s="134">
        <v>160</v>
      </c>
      <c r="L84" s="135"/>
      <c r="M84" s="134">
        <v>0</v>
      </c>
      <c r="N84" s="135"/>
      <c r="O84" s="134">
        <v>1</v>
      </c>
      <c r="P84" s="135"/>
      <c r="Q84" s="142">
        <f>SUM(E84:P84)</f>
        <v>449</v>
      </c>
      <c r="R84" s="135"/>
    </row>
    <row r="85" spans="3:18" s="18" customFormat="1" ht="16.5" customHeight="1">
      <c r="C85" s="132" t="s">
        <v>90</v>
      </c>
      <c r="D85" s="137"/>
      <c r="E85" s="122">
        <v>995</v>
      </c>
      <c r="F85" s="123"/>
      <c r="G85" s="122">
        <v>1</v>
      </c>
      <c r="H85" s="123"/>
      <c r="I85" s="122">
        <v>1</v>
      </c>
      <c r="J85" s="123"/>
      <c r="K85" s="122">
        <v>85</v>
      </c>
      <c r="L85" s="123"/>
      <c r="M85" s="120">
        <v>0</v>
      </c>
      <c r="N85" s="121"/>
      <c r="O85" s="122">
        <v>0</v>
      </c>
      <c r="P85" s="123"/>
      <c r="Q85" s="124">
        <f>SUM(E85:P85)</f>
        <v>1082</v>
      </c>
      <c r="R85" s="121"/>
    </row>
    <row r="86" spans="3:18" s="18" customFormat="1" ht="16.5" customHeight="1">
      <c r="C86" s="132" t="s">
        <v>91</v>
      </c>
      <c r="D86" s="137"/>
      <c r="E86" s="122">
        <v>1561</v>
      </c>
      <c r="F86" s="123"/>
      <c r="G86" s="122">
        <v>6</v>
      </c>
      <c r="H86" s="123"/>
      <c r="I86" s="122">
        <v>7</v>
      </c>
      <c r="J86" s="123"/>
      <c r="K86" s="122">
        <v>458</v>
      </c>
      <c r="L86" s="123"/>
      <c r="M86" s="120">
        <v>0</v>
      </c>
      <c r="N86" s="121"/>
      <c r="O86" s="122">
        <v>0</v>
      </c>
      <c r="P86" s="123"/>
      <c r="Q86" s="124">
        <f aca="true" t="shared" si="1" ref="Q86:Q98">SUM(E86:P86)</f>
        <v>2032</v>
      </c>
      <c r="R86" s="121"/>
    </row>
    <row r="87" spans="3:18" s="18" customFormat="1" ht="16.5" customHeight="1">
      <c r="C87" s="132" t="s">
        <v>92</v>
      </c>
      <c r="D87" s="137"/>
      <c r="E87" s="122">
        <v>2213</v>
      </c>
      <c r="F87" s="123"/>
      <c r="G87" s="122">
        <v>5</v>
      </c>
      <c r="H87" s="123"/>
      <c r="I87" s="122">
        <v>11</v>
      </c>
      <c r="J87" s="123"/>
      <c r="K87" s="122">
        <v>350</v>
      </c>
      <c r="L87" s="123"/>
      <c r="M87" s="120">
        <v>0</v>
      </c>
      <c r="N87" s="121"/>
      <c r="O87" s="122">
        <v>0</v>
      </c>
      <c r="P87" s="123"/>
      <c r="Q87" s="124">
        <f t="shared" si="1"/>
        <v>2579</v>
      </c>
      <c r="R87" s="121"/>
    </row>
    <row r="88" spans="3:18" s="18" customFormat="1" ht="16.5" customHeight="1">
      <c r="C88" s="132" t="s">
        <v>93</v>
      </c>
      <c r="D88" s="137"/>
      <c r="E88" s="122">
        <v>1354</v>
      </c>
      <c r="F88" s="123"/>
      <c r="G88" s="122">
        <v>2</v>
      </c>
      <c r="H88" s="123"/>
      <c r="I88" s="122">
        <v>5</v>
      </c>
      <c r="J88" s="123"/>
      <c r="K88" s="122">
        <v>537</v>
      </c>
      <c r="L88" s="123"/>
      <c r="M88" s="120">
        <v>0</v>
      </c>
      <c r="N88" s="121"/>
      <c r="O88" s="122">
        <v>0</v>
      </c>
      <c r="P88" s="123"/>
      <c r="Q88" s="124">
        <f t="shared" si="1"/>
        <v>1898</v>
      </c>
      <c r="R88" s="121"/>
    </row>
    <row r="89" spans="3:18" s="18" customFormat="1" ht="16.5" customHeight="1">
      <c r="C89" s="132" t="s">
        <v>94</v>
      </c>
      <c r="D89" s="137"/>
      <c r="E89" s="122">
        <v>937</v>
      </c>
      <c r="F89" s="123"/>
      <c r="G89" s="122">
        <v>0</v>
      </c>
      <c r="H89" s="123"/>
      <c r="I89" s="122">
        <v>0</v>
      </c>
      <c r="J89" s="123"/>
      <c r="K89" s="122">
        <v>375</v>
      </c>
      <c r="L89" s="123"/>
      <c r="M89" s="120">
        <v>0</v>
      </c>
      <c r="N89" s="121"/>
      <c r="O89" s="122">
        <v>0</v>
      </c>
      <c r="P89" s="123"/>
      <c r="Q89" s="124">
        <f t="shared" si="1"/>
        <v>1312</v>
      </c>
      <c r="R89" s="121"/>
    </row>
    <row r="90" spans="3:18" s="18" customFormat="1" ht="16.5" customHeight="1">
      <c r="C90" s="132" t="s">
        <v>95</v>
      </c>
      <c r="D90" s="137"/>
      <c r="E90" s="122">
        <v>472</v>
      </c>
      <c r="F90" s="123"/>
      <c r="G90" s="122">
        <v>1</v>
      </c>
      <c r="H90" s="123"/>
      <c r="I90" s="122">
        <v>0</v>
      </c>
      <c r="J90" s="123"/>
      <c r="K90" s="122">
        <v>143</v>
      </c>
      <c r="L90" s="123"/>
      <c r="M90" s="120">
        <v>0</v>
      </c>
      <c r="N90" s="121"/>
      <c r="O90" s="122">
        <v>0</v>
      </c>
      <c r="P90" s="123"/>
      <c r="Q90" s="124">
        <f t="shared" si="1"/>
        <v>616</v>
      </c>
      <c r="R90" s="121"/>
    </row>
    <row r="91" spans="3:21" s="18" customFormat="1" ht="16.5" customHeight="1">
      <c r="C91" s="132" t="s">
        <v>96</v>
      </c>
      <c r="D91" s="137"/>
      <c r="E91" s="122">
        <v>1386</v>
      </c>
      <c r="F91" s="123"/>
      <c r="G91" s="122">
        <v>0</v>
      </c>
      <c r="H91" s="123"/>
      <c r="I91" s="122">
        <v>4</v>
      </c>
      <c r="J91" s="123"/>
      <c r="K91" s="122">
        <v>325</v>
      </c>
      <c r="L91" s="123"/>
      <c r="M91" s="120">
        <v>0</v>
      </c>
      <c r="N91" s="121"/>
      <c r="O91" s="122">
        <v>2</v>
      </c>
      <c r="P91" s="123"/>
      <c r="Q91" s="124">
        <f t="shared" si="1"/>
        <v>1717</v>
      </c>
      <c r="R91" s="121"/>
      <c r="U91" s="221"/>
    </row>
    <row r="92" spans="3:21" s="18" customFormat="1" ht="16.5" customHeight="1">
      <c r="C92" s="132" t="s">
        <v>97</v>
      </c>
      <c r="D92" s="137"/>
      <c r="E92" s="122">
        <v>195</v>
      </c>
      <c r="F92" s="123"/>
      <c r="G92" s="122">
        <v>0</v>
      </c>
      <c r="H92" s="123"/>
      <c r="I92" s="122">
        <v>0</v>
      </c>
      <c r="J92" s="123"/>
      <c r="K92" s="122">
        <v>95</v>
      </c>
      <c r="L92" s="123"/>
      <c r="M92" s="120">
        <v>0</v>
      </c>
      <c r="N92" s="121"/>
      <c r="O92" s="122">
        <v>155</v>
      </c>
      <c r="P92" s="123"/>
      <c r="Q92" s="124">
        <f t="shared" si="1"/>
        <v>445</v>
      </c>
      <c r="R92" s="121"/>
      <c r="U92" s="221"/>
    </row>
    <row r="93" spans="3:21" s="18" customFormat="1" ht="16.5" customHeight="1">
      <c r="C93" s="132" t="s">
        <v>98</v>
      </c>
      <c r="D93" s="137"/>
      <c r="E93" s="122">
        <v>1522</v>
      </c>
      <c r="F93" s="123"/>
      <c r="G93" s="122">
        <v>1</v>
      </c>
      <c r="H93" s="123"/>
      <c r="I93" s="122">
        <v>51</v>
      </c>
      <c r="J93" s="123"/>
      <c r="K93" s="122">
        <v>1887</v>
      </c>
      <c r="L93" s="123"/>
      <c r="M93" s="120">
        <v>0</v>
      </c>
      <c r="N93" s="121"/>
      <c r="O93" s="122">
        <v>87</v>
      </c>
      <c r="P93" s="123"/>
      <c r="Q93" s="124">
        <f t="shared" si="1"/>
        <v>3548</v>
      </c>
      <c r="R93" s="121"/>
      <c r="U93" s="221"/>
    </row>
    <row r="94" spans="3:18" s="18" customFormat="1" ht="16.5" customHeight="1">
      <c r="C94" s="132" t="s">
        <v>99</v>
      </c>
      <c r="D94" s="137"/>
      <c r="E94" s="122">
        <v>1709</v>
      </c>
      <c r="F94" s="123"/>
      <c r="G94" s="122">
        <v>0</v>
      </c>
      <c r="H94" s="123"/>
      <c r="I94" s="122">
        <v>0</v>
      </c>
      <c r="J94" s="123"/>
      <c r="K94" s="122">
        <v>0</v>
      </c>
      <c r="L94" s="123"/>
      <c r="M94" s="120">
        <v>0</v>
      </c>
      <c r="N94" s="121"/>
      <c r="O94" s="122">
        <v>0</v>
      </c>
      <c r="P94" s="123"/>
      <c r="Q94" s="124">
        <f t="shared" si="1"/>
        <v>1709</v>
      </c>
      <c r="R94" s="121"/>
    </row>
    <row r="95" spans="3:18" s="18" customFormat="1" ht="16.5" customHeight="1">
      <c r="C95" s="132" t="s">
        <v>100</v>
      </c>
      <c r="D95" s="137"/>
      <c r="E95" s="122">
        <v>0</v>
      </c>
      <c r="F95" s="123"/>
      <c r="G95" s="122">
        <v>0</v>
      </c>
      <c r="H95" s="123"/>
      <c r="I95" s="122">
        <v>0</v>
      </c>
      <c r="J95" s="123"/>
      <c r="K95" s="122">
        <v>2440</v>
      </c>
      <c r="L95" s="123"/>
      <c r="M95" s="120">
        <v>0</v>
      </c>
      <c r="N95" s="121"/>
      <c r="O95" s="122">
        <v>77</v>
      </c>
      <c r="P95" s="123"/>
      <c r="Q95" s="124">
        <f t="shared" si="1"/>
        <v>2517</v>
      </c>
      <c r="R95" s="121"/>
    </row>
    <row r="96" spans="3:18" s="18" customFormat="1" ht="16.5" customHeight="1">
      <c r="C96" s="132" t="s">
        <v>101</v>
      </c>
      <c r="D96" s="137"/>
      <c r="E96" s="122">
        <v>0</v>
      </c>
      <c r="F96" s="123"/>
      <c r="G96" s="122">
        <v>0</v>
      </c>
      <c r="H96" s="123"/>
      <c r="I96" s="122">
        <v>0</v>
      </c>
      <c r="J96" s="123"/>
      <c r="K96" s="122">
        <v>97</v>
      </c>
      <c r="L96" s="123"/>
      <c r="M96" s="120">
        <v>0</v>
      </c>
      <c r="N96" s="121"/>
      <c r="O96" s="122">
        <v>0</v>
      </c>
      <c r="P96" s="123"/>
      <c r="Q96" s="124">
        <f t="shared" si="1"/>
        <v>97</v>
      </c>
      <c r="R96" s="121"/>
    </row>
    <row r="97" spans="3:18" s="18" customFormat="1" ht="16.5" customHeight="1">
      <c r="C97" s="132" t="s">
        <v>80</v>
      </c>
      <c r="D97" s="137"/>
      <c r="E97" s="122">
        <v>0</v>
      </c>
      <c r="F97" s="123"/>
      <c r="G97" s="122">
        <v>0</v>
      </c>
      <c r="H97" s="123"/>
      <c r="I97" s="122">
        <v>0</v>
      </c>
      <c r="J97" s="123"/>
      <c r="K97" s="122">
        <v>0</v>
      </c>
      <c r="L97" s="123"/>
      <c r="M97" s="120">
        <v>0</v>
      </c>
      <c r="N97" s="121"/>
      <c r="O97" s="122">
        <v>0</v>
      </c>
      <c r="P97" s="123"/>
      <c r="Q97" s="124">
        <f t="shared" si="1"/>
        <v>0</v>
      </c>
      <c r="R97" s="121"/>
    </row>
    <row r="98" spans="3:18" s="18" customFormat="1" ht="16.5" customHeight="1">
      <c r="C98" s="138" t="s">
        <v>19</v>
      </c>
      <c r="D98" s="139"/>
      <c r="E98" s="68">
        <v>670</v>
      </c>
      <c r="F98" s="69"/>
      <c r="G98" s="68">
        <v>0</v>
      </c>
      <c r="H98" s="69"/>
      <c r="I98" s="68">
        <v>65</v>
      </c>
      <c r="J98" s="69"/>
      <c r="K98" s="68">
        <v>55</v>
      </c>
      <c r="L98" s="69"/>
      <c r="M98" s="127">
        <v>0</v>
      </c>
      <c r="N98" s="126"/>
      <c r="O98" s="68">
        <v>0</v>
      </c>
      <c r="P98" s="69"/>
      <c r="Q98" s="125">
        <f t="shared" si="1"/>
        <v>790</v>
      </c>
      <c r="R98" s="126"/>
    </row>
    <row r="99" spans="3:18" s="18" customFormat="1" ht="16.5" customHeight="1">
      <c r="C99" s="140" t="s">
        <v>20</v>
      </c>
      <c r="D99" s="141"/>
      <c r="E99" s="68">
        <f>SUM(E84:F98)</f>
        <v>13302</v>
      </c>
      <c r="F99" s="69"/>
      <c r="G99" s="68">
        <f>SUM(G84:H98)</f>
        <v>16</v>
      </c>
      <c r="H99" s="69"/>
      <c r="I99" s="68">
        <f>SUM(I84:J98)</f>
        <v>144</v>
      </c>
      <c r="J99" s="69"/>
      <c r="K99" s="68">
        <f>SUM(K84:L98)</f>
        <v>7007</v>
      </c>
      <c r="L99" s="69"/>
      <c r="M99" s="68">
        <f>SUM(M84:N98)</f>
        <v>0</v>
      </c>
      <c r="N99" s="69"/>
      <c r="O99" s="68">
        <f>SUM(O84:P98)</f>
        <v>322</v>
      </c>
      <c r="P99" s="69"/>
      <c r="Q99" s="136">
        <f>SUM(Q84:R98)</f>
        <v>20791</v>
      </c>
      <c r="R99" s="69"/>
    </row>
    <row r="100" s="18" customFormat="1" ht="18" customHeight="1"/>
    <row r="101" spans="3:19" s="18" customFormat="1" ht="19.5" customHeight="1">
      <c r="C101" s="61" t="s">
        <v>203</v>
      </c>
      <c r="D101" s="61"/>
      <c r="E101" s="61"/>
      <c r="F101" s="61"/>
      <c r="G101" s="61"/>
      <c r="H101" s="61"/>
      <c r="I101" s="61"/>
      <c r="J101" s="61"/>
      <c r="K101" s="61"/>
      <c r="L101" s="61"/>
      <c r="M101" s="61"/>
      <c r="N101" s="61"/>
      <c r="O101" s="61"/>
      <c r="P101" s="61"/>
      <c r="Q101" s="61"/>
      <c r="R101" s="61"/>
      <c r="S101" s="61"/>
    </row>
    <row r="102" spans="3:19" s="18" customFormat="1" ht="19.5" customHeight="1">
      <c r="C102" s="103" t="s">
        <v>58</v>
      </c>
      <c r="D102" s="104"/>
      <c r="E102" s="104"/>
      <c r="F102" s="104"/>
      <c r="G102" s="103" t="s">
        <v>59</v>
      </c>
      <c r="H102" s="104"/>
      <c r="I102" s="104"/>
      <c r="J102" s="105"/>
      <c r="K102" s="65" t="s">
        <v>60</v>
      </c>
      <c r="L102" s="65"/>
      <c r="M102" s="65"/>
      <c r="N102" s="65"/>
      <c r="O102" s="65"/>
      <c r="P102" s="65"/>
      <c r="Q102" s="65"/>
      <c r="R102" s="65"/>
      <c r="S102" s="66"/>
    </row>
    <row r="103" spans="3:19" s="18" customFormat="1" ht="19.5" customHeight="1">
      <c r="C103" s="106"/>
      <c r="D103" s="107"/>
      <c r="E103" s="107"/>
      <c r="F103" s="107"/>
      <c r="G103" s="106"/>
      <c r="H103" s="107"/>
      <c r="I103" s="107"/>
      <c r="J103" s="108"/>
      <c r="K103" s="65" t="s">
        <v>56</v>
      </c>
      <c r="L103" s="65"/>
      <c r="M103" s="66"/>
      <c r="N103" s="64" t="s">
        <v>57</v>
      </c>
      <c r="O103" s="65"/>
      <c r="P103" s="66"/>
      <c r="Q103" s="64" t="s">
        <v>143</v>
      </c>
      <c r="R103" s="65"/>
      <c r="S103" s="66"/>
    </row>
    <row r="104" spans="3:19" s="18" customFormat="1" ht="19.5" customHeight="1">
      <c r="C104" s="64">
        <v>3</v>
      </c>
      <c r="D104" s="65"/>
      <c r="E104" s="65"/>
      <c r="F104" s="65"/>
      <c r="G104" s="67">
        <v>5</v>
      </c>
      <c r="H104" s="65"/>
      <c r="I104" s="65"/>
      <c r="J104" s="66"/>
      <c r="K104" s="118">
        <v>1007</v>
      </c>
      <c r="L104" s="118"/>
      <c r="M104" s="119"/>
      <c r="N104" s="117">
        <v>216</v>
      </c>
      <c r="O104" s="118"/>
      <c r="P104" s="119"/>
      <c r="Q104" s="117">
        <f>SUM(K104:P104)</f>
        <v>1223</v>
      </c>
      <c r="R104" s="118"/>
      <c r="S104" s="119"/>
    </row>
    <row r="105" spans="2:18" s="18" customFormat="1" ht="19.5" customHeight="1">
      <c r="B105" s="21"/>
      <c r="C105" s="21"/>
      <c r="D105" s="21"/>
      <c r="E105" s="21"/>
      <c r="F105" s="31"/>
      <c r="G105" s="21"/>
      <c r="H105" s="21"/>
      <c r="I105" s="21"/>
      <c r="J105" s="32"/>
      <c r="K105" s="32"/>
      <c r="L105" s="32"/>
      <c r="M105" s="32"/>
      <c r="N105" s="32"/>
      <c r="O105" s="32"/>
      <c r="P105" s="32"/>
      <c r="Q105" s="32"/>
      <c r="R105" s="32"/>
    </row>
    <row r="106" spans="3:19" s="18" customFormat="1" ht="19.5" customHeight="1">
      <c r="C106" s="63" t="s">
        <v>201</v>
      </c>
      <c r="D106" s="63"/>
      <c r="E106" s="63"/>
      <c r="F106" s="63"/>
      <c r="G106" s="63"/>
      <c r="H106" s="63"/>
      <c r="I106" s="63"/>
      <c r="J106" s="63"/>
      <c r="K106" s="63"/>
      <c r="L106" s="63"/>
      <c r="M106" s="63"/>
      <c r="N106" s="63"/>
      <c r="O106" s="63"/>
      <c r="P106" s="63"/>
      <c r="Q106" s="63"/>
      <c r="R106" s="63"/>
      <c r="S106" s="63"/>
    </row>
    <row r="107" spans="3:10" s="18" customFormat="1" ht="19.5" customHeight="1">
      <c r="C107" s="64" t="s">
        <v>61</v>
      </c>
      <c r="D107" s="65"/>
      <c r="E107" s="65"/>
      <c r="F107" s="65"/>
      <c r="G107" s="64" t="s">
        <v>38</v>
      </c>
      <c r="H107" s="65"/>
      <c r="I107" s="65"/>
      <c r="J107" s="66"/>
    </row>
    <row r="108" spans="3:10" s="18" customFormat="1" ht="19.5" customHeight="1">
      <c r="C108" s="64">
        <v>41</v>
      </c>
      <c r="D108" s="65"/>
      <c r="E108" s="65"/>
      <c r="F108" s="65"/>
      <c r="G108" s="111">
        <v>1443</v>
      </c>
      <c r="H108" s="112"/>
      <c r="I108" s="112"/>
      <c r="J108" s="113"/>
    </row>
    <row r="109" spans="3:10" s="18" customFormat="1" ht="19.5" customHeight="1">
      <c r="C109" s="21"/>
      <c r="D109" s="21"/>
      <c r="E109" s="21"/>
      <c r="F109" s="21"/>
      <c r="G109" s="33"/>
      <c r="H109" s="33"/>
      <c r="I109" s="33"/>
      <c r="J109" s="33"/>
    </row>
    <row r="110" spans="3:10" s="18" customFormat="1" ht="19.5" customHeight="1">
      <c r="C110" s="18" t="s">
        <v>156</v>
      </c>
      <c r="G110" s="33"/>
      <c r="H110" s="33"/>
      <c r="I110" s="33"/>
      <c r="J110" s="33"/>
    </row>
    <row r="111" spans="3:10" s="18" customFormat="1" ht="19.5" customHeight="1">
      <c r="C111" s="64" t="s">
        <v>157</v>
      </c>
      <c r="D111" s="65"/>
      <c r="E111" s="65"/>
      <c r="F111" s="66"/>
      <c r="G111" s="33"/>
      <c r="H111" s="33"/>
      <c r="I111" s="33"/>
      <c r="J111" s="33"/>
    </row>
    <row r="112" spans="3:10" s="18" customFormat="1" ht="19.5" customHeight="1">
      <c r="C112" s="111">
        <v>48535</v>
      </c>
      <c r="D112" s="112"/>
      <c r="E112" s="112"/>
      <c r="F112" s="113"/>
      <c r="G112" s="33"/>
      <c r="H112" s="33"/>
      <c r="I112" s="33"/>
      <c r="J112" s="33"/>
    </row>
    <row r="113" spans="3:10" s="18" customFormat="1" ht="19.5" customHeight="1">
      <c r="C113" s="56"/>
      <c r="D113" s="56"/>
      <c r="E113" s="56"/>
      <c r="F113" s="56"/>
      <c r="G113" s="33"/>
      <c r="H113" s="33"/>
      <c r="I113" s="33"/>
      <c r="J113" s="33"/>
    </row>
    <row r="114" spans="3:10" s="18" customFormat="1" ht="19.5" customHeight="1">
      <c r="C114" s="21"/>
      <c r="D114" s="21"/>
      <c r="E114" s="21"/>
      <c r="F114" s="21"/>
      <c r="G114" s="33"/>
      <c r="H114" s="33"/>
      <c r="I114" s="33"/>
      <c r="J114" s="33"/>
    </row>
    <row r="115" spans="2:19" s="18" customFormat="1" ht="19.5" customHeight="1">
      <c r="B115" s="18" t="s">
        <v>62</v>
      </c>
      <c r="M115" s="50" t="s">
        <v>31</v>
      </c>
      <c r="S115" s="51"/>
    </row>
    <row r="116" spans="3:13" s="18" customFormat="1" ht="19.5" customHeight="1">
      <c r="C116" s="109" t="s">
        <v>34</v>
      </c>
      <c r="D116" s="101"/>
      <c r="E116" s="101"/>
      <c r="F116" s="109" t="s">
        <v>147</v>
      </c>
      <c r="G116" s="110"/>
      <c r="H116" s="101" t="s">
        <v>112</v>
      </c>
      <c r="I116" s="101"/>
      <c r="J116" s="109" t="s">
        <v>113</v>
      </c>
      <c r="K116" s="102"/>
      <c r="L116" s="101" t="s">
        <v>148</v>
      </c>
      <c r="M116" s="102"/>
    </row>
    <row r="117" spans="3:13" s="18" customFormat="1" ht="19.5" customHeight="1">
      <c r="C117" s="217" t="s">
        <v>33</v>
      </c>
      <c r="D117" s="218"/>
      <c r="E117" s="48" t="s">
        <v>32</v>
      </c>
      <c r="F117" s="165">
        <v>12</v>
      </c>
      <c r="G117" s="100"/>
      <c r="H117" s="99">
        <v>74</v>
      </c>
      <c r="I117" s="99"/>
      <c r="J117" s="165">
        <v>30</v>
      </c>
      <c r="K117" s="100"/>
      <c r="L117" s="99">
        <f>SUM(F117:K117)</f>
        <v>116</v>
      </c>
      <c r="M117" s="100"/>
    </row>
    <row r="118" spans="3:13" s="18" customFormat="1" ht="19.5" customHeight="1">
      <c r="C118" s="75"/>
      <c r="D118" s="219"/>
      <c r="E118" s="47" t="s">
        <v>104</v>
      </c>
      <c r="F118" s="114">
        <v>27</v>
      </c>
      <c r="G118" s="115"/>
      <c r="H118" s="116">
        <v>32</v>
      </c>
      <c r="I118" s="116"/>
      <c r="J118" s="114">
        <v>9</v>
      </c>
      <c r="K118" s="115"/>
      <c r="L118" s="116">
        <f>SUM(F118:K118)</f>
        <v>68</v>
      </c>
      <c r="M118" s="115"/>
    </row>
    <row r="119" spans="3:13" s="18" customFormat="1" ht="19.5" customHeight="1">
      <c r="C119" s="215" t="s">
        <v>114</v>
      </c>
      <c r="D119" s="216"/>
      <c r="E119" s="216"/>
      <c r="F119" s="97">
        <v>5538</v>
      </c>
      <c r="G119" s="98"/>
      <c r="H119" s="94">
        <v>4252</v>
      </c>
      <c r="I119" s="94"/>
      <c r="J119" s="97">
        <v>1380</v>
      </c>
      <c r="K119" s="98"/>
      <c r="L119" s="198">
        <f>SUM(F119:K119)</f>
        <v>11170</v>
      </c>
      <c r="M119" s="98"/>
    </row>
    <row r="120" spans="3:13" s="18" customFormat="1" ht="19.5" customHeight="1">
      <c r="C120" s="215" t="s">
        <v>53</v>
      </c>
      <c r="D120" s="216"/>
      <c r="E120" s="216"/>
      <c r="F120" s="95">
        <f>SUM(F117:G119)</f>
        <v>5577</v>
      </c>
      <c r="G120" s="96"/>
      <c r="H120" s="94">
        <f>SUM(H117:H119)</f>
        <v>4358</v>
      </c>
      <c r="I120" s="94"/>
      <c r="J120" s="95">
        <f>SUM(J117:J119)</f>
        <v>1419</v>
      </c>
      <c r="K120" s="96"/>
      <c r="L120" s="94">
        <f>SUM(L117:L119)</f>
        <v>11354</v>
      </c>
      <c r="M120" s="96"/>
    </row>
    <row r="121" spans="3:13" s="18" customFormat="1" ht="19.5" customHeight="1">
      <c r="C121" s="55"/>
      <c r="D121" s="55"/>
      <c r="E121" s="55"/>
      <c r="F121" s="57"/>
      <c r="G121" s="57"/>
      <c r="H121" s="57"/>
      <c r="I121" s="57"/>
      <c r="J121" s="57"/>
      <c r="K121" s="57"/>
      <c r="L121" s="57"/>
      <c r="M121" s="57"/>
    </row>
    <row r="122" s="18" customFormat="1" ht="19.5" customHeight="1"/>
    <row r="123" spans="2:19" s="18" customFormat="1" ht="19.5" customHeight="1">
      <c r="B123" s="18" t="s">
        <v>63</v>
      </c>
      <c r="O123" s="50" t="s">
        <v>55</v>
      </c>
      <c r="S123" s="51"/>
    </row>
    <row r="124" spans="3:20" s="18" customFormat="1" ht="19.5" customHeight="1">
      <c r="C124" s="103" t="s">
        <v>64</v>
      </c>
      <c r="D124" s="104"/>
      <c r="E124" s="104"/>
      <c r="F124" s="104"/>
      <c r="G124" s="104"/>
      <c r="H124" s="103" t="s">
        <v>65</v>
      </c>
      <c r="I124" s="104"/>
      <c r="J124" s="104"/>
      <c r="K124" s="105"/>
      <c r="L124" s="104" t="s">
        <v>66</v>
      </c>
      <c r="M124" s="104"/>
      <c r="N124" s="104"/>
      <c r="O124" s="105"/>
      <c r="P124" s="93"/>
      <c r="Q124" s="93"/>
      <c r="R124" s="93"/>
      <c r="S124" s="93"/>
      <c r="T124" s="19"/>
    </row>
    <row r="125" spans="3:20" s="18" customFormat="1" ht="19.5" customHeight="1">
      <c r="C125" s="75" t="s">
        <v>67</v>
      </c>
      <c r="D125" s="76"/>
      <c r="E125" s="76"/>
      <c r="F125" s="76"/>
      <c r="G125" s="76"/>
      <c r="H125" s="201">
        <v>19739</v>
      </c>
      <c r="I125" s="202"/>
      <c r="J125" s="202"/>
      <c r="K125" s="203"/>
      <c r="L125" s="210">
        <v>5476</v>
      </c>
      <c r="M125" s="202"/>
      <c r="N125" s="202"/>
      <c r="O125" s="203"/>
      <c r="P125" s="181"/>
      <c r="Q125" s="182"/>
      <c r="R125" s="182"/>
      <c r="S125" s="182"/>
      <c r="T125" s="19"/>
    </row>
    <row r="126" spans="3:20" s="18" customFormat="1" ht="19.5" customHeight="1">
      <c r="C126" s="213" t="s">
        <v>68</v>
      </c>
      <c r="D126" s="214"/>
      <c r="E126" s="214"/>
      <c r="F126" s="214"/>
      <c r="G126" s="214"/>
      <c r="H126" s="211">
        <v>794</v>
      </c>
      <c r="I126" s="206"/>
      <c r="J126" s="206"/>
      <c r="K126" s="207"/>
      <c r="L126" s="205">
        <v>721</v>
      </c>
      <c r="M126" s="206"/>
      <c r="N126" s="206"/>
      <c r="O126" s="207"/>
      <c r="P126" s="181"/>
      <c r="Q126" s="182"/>
      <c r="R126" s="182"/>
      <c r="S126" s="182"/>
      <c r="T126" s="19"/>
    </row>
    <row r="127" spans="3:20" s="18" customFormat="1" ht="19.5" customHeight="1">
      <c r="C127" s="106" t="s">
        <v>69</v>
      </c>
      <c r="D127" s="107"/>
      <c r="E127" s="107"/>
      <c r="F127" s="107"/>
      <c r="G127" s="107"/>
      <c r="H127" s="166">
        <v>258</v>
      </c>
      <c r="I127" s="167"/>
      <c r="J127" s="167"/>
      <c r="K127" s="168"/>
      <c r="L127" s="183">
        <v>0</v>
      </c>
      <c r="M127" s="167"/>
      <c r="N127" s="167"/>
      <c r="O127" s="168"/>
      <c r="P127" s="181"/>
      <c r="Q127" s="182"/>
      <c r="R127" s="182"/>
      <c r="S127" s="182"/>
      <c r="T127" s="19"/>
    </row>
    <row r="128" spans="3:20" s="18" customFormat="1" ht="19.5" customHeight="1">
      <c r="C128" s="106" t="s">
        <v>70</v>
      </c>
      <c r="D128" s="107"/>
      <c r="E128" s="107"/>
      <c r="F128" s="107"/>
      <c r="G128" s="107"/>
      <c r="H128" s="204">
        <f>SUM(H125:H127)</f>
        <v>20791</v>
      </c>
      <c r="I128" s="167"/>
      <c r="J128" s="167"/>
      <c r="K128" s="168"/>
      <c r="L128" s="183">
        <f>SUM(L125:L127)</f>
        <v>6197</v>
      </c>
      <c r="M128" s="167"/>
      <c r="N128" s="167"/>
      <c r="O128" s="168"/>
      <c r="P128" s="181"/>
      <c r="Q128" s="182"/>
      <c r="R128" s="182"/>
      <c r="S128" s="182"/>
      <c r="T128" s="19"/>
    </row>
    <row r="129" spans="2:19" s="18" customFormat="1" ht="19.5" customHeight="1">
      <c r="B129" s="21"/>
      <c r="C129" s="21"/>
      <c r="D129" s="21"/>
      <c r="E129" s="21"/>
      <c r="F129" s="21"/>
      <c r="G129" s="35"/>
      <c r="H129" s="32"/>
      <c r="I129" s="32"/>
      <c r="J129" s="32"/>
      <c r="K129" s="34"/>
      <c r="L129" s="32"/>
      <c r="M129" s="32"/>
      <c r="N129" s="32"/>
      <c r="O129" s="34"/>
      <c r="P129" s="32"/>
      <c r="Q129" s="32"/>
      <c r="R129" s="32"/>
      <c r="S129" s="19"/>
    </row>
    <row r="130" spans="3:19" s="18" customFormat="1" ht="19.5" customHeight="1">
      <c r="C130" s="21"/>
      <c r="D130" s="21"/>
      <c r="E130" s="21"/>
      <c r="F130" s="21"/>
      <c r="G130" s="35"/>
      <c r="H130" s="32"/>
      <c r="I130" s="32"/>
      <c r="J130" s="32"/>
      <c r="K130" s="34"/>
      <c r="L130" s="32"/>
      <c r="M130" s="32"/>
      <c r="N130" s="32"/>
      <c r="O130" s="34"/>
      <c r="P130" s="32"/>
      <c r="Q130" s="32"/>
      <c r="R130" s="32"/>
      <c r="S130" s="19"/>
    </row>
    <row r="131" spans="3:20" s="18" customFormat="1" ht="19.5" customHeight="1">
      <c r="C131" s="18" t="s">
        <v>182</v>
      </c>
      <c r="D131" s="21"/>
      <c r="E131" s="21"/>
      <c r="F131" s="21"/>
      <c r="G131" s="21"/>
      <c r="H131" s="35"/>
      <c r="I131" s="32"/>
      <c r="J131" s="32"/>
      <c r="K131" s="32"/>
      <c r="L131" s="34"/>
      <c r="M131" s="32"/>
      <c r="N131" s="32"/>
      <c r="O131" s="32"/>
      <c r="P131" s="34"/>
      <c r="Q131" s="32"/>
      <c r="R131" s="32"/>
      <c r="S131" s="32"/>
      <c r="T131" s="19"/>
    </row>
    <row r="132" spans="3:19" s="18" customFormat="1" ht="19.5" customHeight="1">
      <c r="C132" s="21"/>
      <c r="D132" s="21"/>
      <c r="E132" s="21"/>
      <c r="F132" s="21"/>
      <c r="G132" s="35"/>
      <c r="H132" s="32"/>
      <c r="I132" s="32"/>
      <c r="J132" s="32"/>
      <c r="K132" s="34"/>
      <c r="L132" s="32"/>
      <c r="M132" s="32"/>
      <c r="N132" s="32"/>
      <c r="O132" s="34"/>
      <c r="P132" s="32"/>
      <c r="Q132" s="32"/>
      <c r="R132" s="32"/>
      <c r="S132" s="19"/>
    </row>
    <row r="133" spans="3:19" s="18" customFormat="1" ht="19.5" customHeight="1">
      <c r="C133" s="21"/>
      <c r="D133" s="21"/>
      <c r="E133" s="21"/>
      <c r="F133" s="21"/>
      <c r="G133" s="35"/>
      <c r="H133" s="32"/>
      <c r="I133" s="32"/>
      <c r="J133" s="32"/>
      <c r="K133" s="34"/>
      <c r="L133" s="32"/>
      <c r="M133" s="32"/>
      <c r="N133" s="32"/>
      <c r="O133" s="34"/>
      <c r="P133" s="32"/>
      <c r="Q133" s="32"/>
      <c r="R133" s="32"/>
      <c r="S133" s="19"/>
    </row>
    <row r="134" spans="3:19" s="18" customFormat="1" ht="19.5" customHeight="1">
      <c r="C134" s="21"/>
      <c r="D134" s="21"/>
      <c r="E134" s="21"/>
      <c r="F134" s="21"/>
      <c r="G134" s="35"/>
      <c r="H134" s="32"/>
      <c r="I134" s="32"/>
      <c r="J134" s="32"/>
      <c r="K134" s="34"/>
      <c r="L134" s="32"/>
      <c r="M134" s="32"/>
      <c r="N134" s="32"/>
      <c r="O134" s="34"/>
      <c r="P134" s="32"/>
      <c r="Q134" s="32"/>
      <c r="R134" s="32"/>
      <c r="S134" s="19"/>
    </row>
    <row r="135" spans="3:19" s="18" customFormat="1" ht="19.5" customHeight="1">
      <c r="C135" s="21"/>
      <c r="D135" s="21"/>
      <c r="E135" s="21"/>
      <c r="F135" s="21"/>
      <c r="G135" s="35"/>
      <c r="H135" s="32"/>
      <c r="I135" s="32"/>
      <c r="J135" s="32"/>
      <c r="K135" s="34"/>
      <c r="L135" s="32"/>
      <c r="M135" s="32"/>
      <c r="N135" s="32"/>
      <c r="O135" s="34"/>
      <c r="P135" s="32"/>
      <c r="Q135" s="32"/>
      <c r="R135" s="32"/>
      <c r="S135" s="19"/>
    </row>
    <row r="136" spans="3:19" s="18" customFormat="1" ht="19.5" customHeight="1">
      <c r="C136" s="21"/>
      <c r="D136" s="21"/>
      <c r="E136" s="21"/>
      <c r="F136" s="21"/>
      <c r="G136" s="35"/>
      <c r="H136" s="32"/>
      <c r="I136" s="32"/>
      <c r="J136" s="32"/>
      <c r="K136" s="34"/>
      <c r="L136" s="32"/>
      <c r="M136" s="32"/>
      <c r="N136" s="32"/>
      <c r="O136" s="34"/>
      <c r="P136" s="32"/>
      <c r="Q136" s="32"/>
      <c r="R136" s="32"/>
      <c r="S136" s="19"/>
    </row>
    <row r="137" spans="3:19" s="18" customFormat="1" ht="19.5" customHeight="1">
      <c r="C137" s="21"/>
      <c r="D137" s="21"/>
      <c r="E137" s="21"/>
      <c r="F137" s="21"/>
      <c r="G137" s="35"/>
      <c r="H137" s="32"/>
      <c r="I137" s="32"/>
      <c r="J137" s="32"/>
      <c r="K137" s="34"/>
      <c r="L137" s="32"/>
      <c r="M137" s="32"/>
      <c r="N137" s="32"/>
      <c r="O137" s="34"/>
      <c r="P137" s="32"/>
      <c r="Q137" s="32"/>
      <c r="R137" s="32"/>
      <c r="S137" s="19"/>
    </row>
    <row r="138" spans="3:19" s="18" customFormat="1" ht="19.5" customHeight="1">
      <c r="C138" s="21"/>
      <c r="D138" s="21"/>
      <c r="E138" s="21"/>
      <c r="F138" s="21"/>
      <c r="G138" s="35"/>
      <c r="H138" s="32"/>
      <c r="I138" s="32"/>
      <c r="J138" s="32"/>
      <c r="K138" s="34"/>
      <c r="L138" s="32"/>
      <c r="M138" s="32"/>
      <c r="N138" s="32"/>
      <c r="O138" s="34"/>
      <c r="P138" s="32"/>
      <c r="Q138" s="32"/>
      <c r="R138" s="32"/>
      <c r="S138" s="19"/>
    </row>
    <row r="139" spans="3:19" s="18" customFormat="1" ht="19.5" customHeight="1">
      <c r="C139" s="21"/>
      <c r="D139" s="21"/>
      <c r="E139" s="21"/>
      <c r="F139" s="21"/>
      <c r="G139" s="35"/>
      <c r="H139" s="32"/>
      <c r="I139" s="32"/>
      <c r="J139" s="32"/>
      <c r="K139" s="34"/>
      <c r="L139" s="32"/>
      <c r="M139" s="32"/>
      <c r="N139" s="32"/>
      <c r="O139" s="34"/>
      <c r="P139" s="32"/>
      <c r="Q139" s="32"/>
      <c r="R139" s="32"/>
      <c r="S139" s="19"/>
    </row>
    <row r="140" spans="3:19" s="18" customFormat="1" ht="19.5" customHeight="1">
      <c r="C140" s="21"/>
      <c r="D140" s="21"/>
      <c r="E140" s="21"/>
      <c r="F140" s="21"/>
      <c r="G140" s="35"/>
      <c r="H140" s="32"/>
      <c r="I140" s="32"/>
      <c r="J140" s="32"/>
      <c r="K140" s="34"/>
      <c r="L140" s="32"/>
      <c r="M140" s="32"/>
      <c r="N140" s="32"/>
      <c r="O140" s="34"/>
      <c r="P140" s="32"/>
      <c r="Q140" s="32"/>
      <c r="R140" s="32"/>
      <c r="S140" s="19"/>
    </row>
    <row r="141" spans="3:19" s="18" customFormat="1" ht="19.5" customHeight="1">
      <c r="C141" s="21"/>
      <c r="D141" s="21"/>
      <c r="E141" s="21"/>
      <c r="F141" s="21"/>
      <c r="G141" s="35"/>
      <c r="H141" s="32"/>
      <c r="I141" s="32"/>
      <c r="J141" s="32"/>
      <c r="K141" s="34"/>
      <c r="L141" s="32"/>
      <c r="M141" s="32"/>
      <c r="N141" s="32"/>
      <c r="O141" s="34"/>
      <c r="P141" s="32"/>
      <c r="Q141" s="32"/>
      <c r="R141" s="32"/>
      <c r="S141" s="19"/>
    </row>
    <row r="142" spans="2:19" s="18" customFormat="1" ht="19.5" customHeight="1">
      <c r="B142" s="18" t="s">
        <v>71</v>
      </c>
      <c r="S142" s="51"/>
    </row>
    <row r="143" spans="3:16" s="18" customFormat="1" ht="19.5" customHeight="1">
      <c r="C143" s="169" t="s">
        <v>72</v>
      </c>
      <c r="D143" s="169"/>
      <c r="E143" s="169"/>
      <c r="F143" s="169"/>
      <c r="G143" s="169"/>
      <c r="H143" s="169" t="s">
        <v>30</v>
      </c>
      <c r="I143" s="169"/>
      <c r="J143" s="169"/>
      <c r="K143" s="169"/>
      <c r="L143" s="169"/>
      <c r="M143" s="169" t="s">
        <v>142</v>
      </c>
      <c r="N143" s="169"/>
      <c r="O143" s="169"/>
      <c r="P143" s="169"/>
    </row>
    <row r="144" spans="3:16" s="18" customFormat="1" ht="19.5" customHeight="1">
      <c r="C144" s="193">
        <v>64193</v>
      </c>
      <c r="D144" s="193"/>
      <c r="E144" s="193"/>
      <c r="F144" s="194"/>
      <c r="G144" s="49" t="s">
        <v>73</v>
      </c>
      <c r="H144" s="199">
        <v>1638</v>
      </c>
      <c r="I144" s="199"/>
      <c r="J144" s="199"/>
      <c r="K144" s="200"/>
      <c r="L144" s="49" t="s">
        <v>73</v>
      </c>
      <c r="M144" s="199">
        <f>C144+H144</f>
        <v>65831</v>
      </c>
      <c r="N144" s="199"/>
      <c r="O144" s="200"/>
      <c r="P144" s="49" t="s">
        <v>73</v>
      </c>
    </row>
    <row r="145" s="18" customFormat="1" ht="19.5" customHeight="1"/>
    <row r="146" spans="2:19" s="18" customFormat="1" ht="19.5" customHeight="1">
      <c r="B146" s="18" t="s">
        <v>199</v>
      </c>
      <c r="S146" s="51"/>
    </row>
    <row r="147" spans="3:17" s="18" customFormat="1" ht="32.25" customHeight="1">
      <c r="C147" s="71" t="s">
        <v>175</v>
      </c>
      <c r="D147" s="71"/>
      <c r="E147" s="71"/>
      <c r="F147" s="71"/>
      <c r="G147" s="71"/>
      <c r="H147" s="150" t="s">
        <v>109</v>
      </c>
      <c r="I147" s="150"/>
      <c r="J147" s="150"/>
      <c r="K147" s="150"/>
      <c r="L147" s="150"/>
      <c r="M147" s="150" t="s">
        <v>149</v>
      </c>
      <c r="N147" s="150"/>
      <c r="O147" s="150"/>
      <c r="P147" s="150"/>
      <c r="Q147" s="150"/>
    </row>
    <row r="148" spans="3:17" s="18" customFormat="1" ht="19.5" customHeight="1">
      <c r="C148" s="70">
        <v>6</v>
      </c>
      <c r="D148" s="70"/>
      <c r="E148" s="70"/>
      <c r="F148" s="70"/>
      <c r="G148" s="70"/>
      <c r="H148" s="70">
        <v>3</v>
      </c>
      <c r="I148" s="70"/>
      <c r="J148" s="70"/>
      <c r="K148" s="70"/>
      <c r="L148" s="70"/>
      <c r="M148" s="70">
        <v>12</v>
      </c>
      <c r="N148" s="70"/>
      <c r="O148" s="70"/>
      <c r="P148" s="70"/>
      <c r="Q148" s="70"/>
    </row>
    <row r="149" spans="3:17" s="18" customFormat="1" ht="40.5" customHeight="1">
      <c r="C149" s="71" t="s">
        <v>176</v>
      </c>
      <c r="D149" s="71"/>
      <c r="E149" s="71"/>
      <c r="F149" s="71"/>
      <c r="G149" s="71"/>
      <c r="H149" s="71" t="s">
        <v>110</v>
      </c>
      <c r="I149" s="71"/>
      <c r="J149" s="71"/>
      <c r="K149" s="71"/>
      <c r="L149" s="71"/>
      <c r="M149" s="71" t="s">
        <v>108</v>
      </c>
      <c r="N149" s="71"/>
      <c r="O149" s="71"/>
      <c r="P149" s="71"/>
      <c r="Q149" s="71"/>
    </row>
    <row r="150" spans="3:17" s="18" customFormat="1" ht="19.5" customHeight="1">
      <c r="C150" s="70">
        <v>105</v>
      </c>
      <c r="D150" s="70"/>
      <c r="E150" s="70"/>
      <c r="F150" s="70"/>
      <c r="G150" s="70"/>
      <c r="H150" s="70">
        <v>63</v>
      </c>
      <c r="I150" s="70"/>
      <c r="J150" s="70"/>
      <c r="K150" s="70"/>
      <c r="L150" s="70"/>
      <c r="M150" s="70">
        <v>91</v>
      </c>
      <c r="N150" s="70"/>
      <c r="O150" s="70"/>
      <c r="P150" s="70"/>
      <c r="Q150" s="70"/>
    </row>
    <row r="151" spans="3:17" s="18" customFormat="1" ht="29.25" customHeight="1">
      <c r="C151" s="71" t="s">
        <v>177</v>
      </c>
      <c r="D151" s="71"/>
      <c r="E151" s="71"/>
      <c r="F151" s="71"/>
      <c r="G151" s="71"/>
      <c r="H151" s="71" t="s">
        <v>158</v>
      </c>
      <c r="I151" s="71"/>
      <c r="J151" s="71"/>
      <c r="K151" s="71"/>
      <c r="L151" s="71"/>
      <c r="M151" s="71" t="s">
        <v>160</v>
      </c>
      <c r="N151" s="71"/>
      <c r="O151" s="71"/>
      <c r="P151" s="71"/>
      <c r="Q151" s="71"/>
    </row>
    <row r="152" spans="3:17" s="18" customFormat="1" ht="19.5" customHeight="1">
      <c r="C152" s="70">
        <v>9</v>
      </c>
      <c r="D152" s="70"/>
      <c r="E152" s="70"/>
      <c r="F152" s="70"/>
      <c r="G152" s="70"/>
      <c r="H152" s="70">
        <v>39</v>
      </c>
      <c r="I152" s="70"/>
      <c r="J152" s="70"/>
      <c r="K152" s="70"/>
      <c r="L152" s="70"/>
      <c r="M152" s="208" t="s">
        <v>192</v>
      </c>
      <c r="N152" s="209"/>
      <c r="O152" s="209"/>
      <c r="P152" s="209"/>
      <c r="Q152" s="209"/>
    </row>
    <row r="153" spans="3:17" s="18" customFormat="1" ht="29.25" customHeight="1">
      <c r="C153" s="176" t="s">
        <v>166</v>
      </c>
      <c r="D153" s="176"/>
      <c r="E153" s="176"/>
      <c r="F153" s="176"/>
      <c r="G153" s="176"/>
      <c r="H153" s="71" t="s">
        <v>178</v>
      </c>
      <c r="I153" s="71"/>
      <c r="J153" s="71"/>
      <c r="K153" s="71"/>
      <c r="L153" s="71"/>
      <c r="M153" s="71" t="s">
        <v>111</v>
      </c>
      <c r="N153" s="71"/>
      <c r="O153" s="71"/>
      <c r="P153" s="71"/>
      <c r="Q153" s="71"/>
    </row>
    <row r="154" spans="3:17" s="18" customFormat="1" ht="19.5" customHeight="1">
      <c r="C154" s="177">
        <v>1</v>
      </c>
      <c r="D154" s="70"/>
      <c r="E154" s="70"/>
      <c r="F154" s="70"/>
      <c r="G154" s="70"/>
      <c r="H154" s="70">
        <v>1</v>
      </c>
      <c r="I154" s="70"/>
      <c r="J154" s="70"/>
      <c r="K154" s="70"/>
      <c r="L154" s="70"/>
      <c r="M154" s="70">
        <v>40</v>
      </c>
      <c r="N154" s="70"/>
      <c r="O154" s="70"/>
      <c r="P154" s="70"/>
      <c r="Q154" s="70"/>
    </row>
    <row r="155" spans="3:17" s="18" customFormat="1" ht="31.5" customHeight="1">
      <c r="C155" s="71" t="s">
        <v>179</v>
      </c>
      <c r="D155" s="71"/>
      <c r="E155" s="71"/>
      <c r="F155" s="71"/>
      <c r="G155" s="71"/>
      <c r="H155" s="71" t="s">
        <v>167</v>
      </c>
      <c r="I155" s="71"/>
      <c r="J155" s="71"/>
      <c r="K155" s="71"/>
      <c r="L155" s="71"/>
      <c r="M155" s="71" t="s">
        <v>168</v>
      </c>
      <c r="N155" s="71"/>
      <c r="O155" s="71"/>
      <c r="P155" s="71"/>
      <c r="Q155" s="71"/>
    </row>
    <row r="156" spans="3:17" s="18" customFormat="1" ht="19.5" customHeight="1">
      <c r="C156" s="70">
        <v>32</v>
      </c>
      <c r="D156" s="70"/>
      <c r="E156" s="70"/>
      <c r="F156" s="70"/>
      <c r="G156" s="70"/>
      <c r="H156" s="70">
        <v>89</v>
      </c>
      <c r="I156" s="70"/>
      <c r="J156" s="70"/>
      <c r="K156" s="70"/>
      <c r="L156" s="70"/>
      <c r="M156" s="70">
        <v>1</v>
      </c>
      <c r="N156" s="70"/>
      <c r="O156" s="70"/>
      <c r="P156" s="70"/>
      <c r="Q156" s="70"/>
    </row>
    <row r="157" spans="3:20" s="18" customFormat="1" ht="19.5" customHeight="1">
      <c r="C157" s="150" t="s">
        <v>115</v>
      </c>
      <c r="D157" s="150"/>
      <c r="E157" s="150"/>
      <c r="F157" s="150"/>
      <c r="G157" s="150"/>
      <c r="H157" s="71" t="s">
        <v>150</v>
      </c>
      <c r="I157" s="71"/>
      <c r="J157" s="71"/>
      <c r="K157" s="71"/>
      <c r="L157" s="71"/>
      <c r="M157" s="28"/>
      <c r="N157" s="28"/>
      <c r="O157" s="28"/>
      <c r="P157" s="28"/>
      <c r="Q157" s="28"/>
      <c r="R157" s="28"/>
      <c r="S157" s="28"/>
      <c r="T157" s="28"/>
    </row>
    <row r="158" spans="3:20" s="18" customFormat="1" ht="19.5" customHeight="1">
      <c r="C158" s="70">
        <v>11</v>
      </c>
      <c r="D158" s="70"/>
      <c r="E158" s="70"/>
      <c r="F158" s="70"/>
      <c r="G158" s="70"/>
      <c r="H158" s="70">
        <v>181</v>
      </c>
      <c r="I158" s="70"/>
      <c r="J158" s="70"/>
      <c r="K158" s="70"/>
      <c r="L158" s="70"/>
      <c r="M158" s="28"/>
      <c r="N158" s="28"/>
      <c r="O158" s="28"/>
      <c r="P158" s="28"/>
      <c r="Q158" s="28"/>
      <c r="R158" s="28"/>
      <c r="S158" s="28"/>
      <c r="T158" s="28"/>
    </row>
    <row r="159" spans="1:20" s="18" customFormat="1" ht="12.75" customHeight="1">
      <c r="A159" s="19"/>
      <c r="B159" s="19"/>
      <c r="C159" s="220" t="s">
        <v>204</v>
      </c>
      <c r="D159" s="220"/>
      <c r="E159" s="220"/>
      <c r="F159" s="220"/>
      <c r="G159" s="220"/>
      <c r="H159" s="220"/>
      <c r="I159" s="220"/>
      <c r="J159" s="220"/>
      <c r="K159" s="220"/>
      <c r="L159" s="220"/>
      <c r="M159" s="220"/>
      <c r="N159" s="220"/>
      <c r="O159" s="220"/>
      <c r="P159" s="220"/>
      <c r="Q159" s="220"/>
      <c r="R159" s="28"/>
      <c r="S159" s="28"/>
      <c r="T159" s="28"/>
    </row>
    <row r="160" spans="3:20" s="18" customFormat="1" ht="22.5" customHeight="1">
      <c r="C160" s="220"/>
      <c r="D160" s="220"/>
      <c r="E160" s="220"/>
      <c r="F160" s="220"/>
      <c r="G160" s="220"/>
      <c r="H160" s="220"/>
      <c r="I160" s="220"/>
      <c r="J160" s="220"/>
      <c r="K160" s="220"/>
      <c r="L160" s="220"/>
      <c r="M160" s="220"/>
      <c r="N160" s="220"/>
      <c r="O160" s="220"/>
      <c r="P160" s="220"/>
      <c r="Q160" s="220"/>
      <c r="R160" s="28"/>
      <c r="S160" s="28"/>
      <c r="T160" s="28"/>
    </row>
    <row r="161" spans="3:20" s="18" customFormat="1" ht="19.5" customHeight="1">
      <c r="C161" s="220"/>
      <c r="D161" s="220"/>
      <c r="E161" s="220"/>
      <c r="F161" s="220"/>
      <c r="G161" s="220"/>
      <c r="H161" s="220"/>
      <c r="I161" s="220"/>
      <c r="J161" s="220"/>
      <c r="K161" s="220"/>
      <c r="L161" s="220"/>
      <c r="M161" s="220"/>
      <c r="N161" s="220"/>
      <c r="O161" s="220"/>
      <c r="P161" s="220"/>
      <c r="Q161" s="220"/>
      <c r="R161" s="28"/>
      <c r="S161" s="28"/>
      <c r="T161" s="28"/>
    </row>
    <row r="162" spans="2:15" s="18" customFormat="1" ht="19.5" customHeight="1">
      <c r="B162" s="21"/>
      <c r="C162" s="36"/>
      <c r="D162" s="36"/>
      <c r="E162" s="36"/>
      <c r="F162" s="21"/>
      <c r="G162" s="21"/>
      <c r="H162" s="21"/>
      <c r="I162" s="21"/>
      <c r="J162" s="21"/>
      <c r="K162" s="21"/>
      <c r="L162" s="36"/>
      <c r="M162" s="36"/>
      <c r="N162" s="36"/>
      <c r="O162" s="36"/>
    </row>
    <row r="163" spans="2:19" s="18" customFormat="1" ht="19.5" customHeight="1">
      <c r="B163" s="18" t="s">
        <v>198</v>
      </c>
      <c r="S163" s="51"/>
    </row>
    <row r="164" spans="3:15" s="18" customFormat="1" ht="19.5" customHeight="1">
      <c r="C164" s="75" t="s">
        <v>169</v>
      </c>
      <c r="D164" s="76"/>
      <c r="E164" s="76"/>
      <c r="F164" s="76"/>
      <c r="G164" s="77"/>
      <c r="H164" s="76" t="s">
        <v>170</v>
      </c>
      <c r="I164" s="76"/>
      <c r="J164" s="76"/>
      <c r="K164" s="76"/>
      <c r="L164" s="77"/>
      <c r="M164" s="21"/>
      <c r="N164" s="21"/>
      <c r="O164" s="21"/>
    </row>
    <row r="165" spans="3:15" s="18" customFormat="1" ht="19.5" customHeight="1">
      <c r="C165" s="72">
        <v>45</v>
      </c>
      <c r="D165" s="73"/>
      <c r="E165" s="73"/>
      <c r="F165" s="73"/>
      <c r="G165" s="74"/>
      <c r="H165" s="84">
        <v>611</v>
      </c>
      <c r="I165" s="84"/>
      <c r="J165" s="84"/>
      <c r="K165" s="84"/>
      <c r="L165" s="85"/>
      <c r="M165" s="37"/>
      <c r="N165" s="37"/>
      <c r="O165" s="37"/>
    </row>
    <row r="166" spans="3:15" s="18" customFormat="1" ht="19.5" customHeight="1">
      <c r="C166" s="91" t="s">
        <v>172</v>
      </c>
      <c r="D166" s="89"/>
      <c r="E166" s="89"/>
      <c r="F166" s="89"/>
      <c r="G166" s="90"/>
      <c r="H166" s="89" t="s">
        <v>171</v>
      </c>
      <c r="I166" s="89"/>
      <c r="J166" s="89"/>
      <c r="K166" s="89"/>
      <c r="L166" s="90"/>
      <c r="M166" s="37"/>
      <c r="N166" s="37"/>
      <c r="O166" s="37"/>
    </row>
    <row r="167" spans="3:12" s="18" customFormat="1" ht="19.5" customHeight="1">
      <c r="C167" s="92" t="s">
        <v>173</v>
      </c>
      <c r="D167" s="87"/>
      <c r="E167" s="87"/>
      <c r="F167" s="87"/>
      <c r="G167" s="88"/>
      <c r="H167" s="212" t="s">
        <v>165</v>
      </c>
      <c r="I167" s="87"/>
      <c r="J167" s="87"/>
      <c r="K167" s="87"/>
      <c r="L167" s="88"/>
    </row>
    <row r="168" spans="3:17" s="18" customFormat="1" ht="19.5" customHeight="1">
      <c r="C168" s="220" t="s">
        <v>205</v>
      </c>
      <c r="D168" s="220"/>
      <c r="E168" s="220"/>
      <c r="F168" s="220"/>
      <c r="G168" s="220"/>
      <c r="H168" s="220"/>
      <c r="I168" s="220"/>
      <c r="J168" s="220"/>
      <c r="K168" s="220"/>
      <c r="L168" s="220"/>
      <c r="M168" s="220"/>
      <c r="N168" s="220"/>
      <c r="O168" s="220"/>
      <c r="P168" s="220"/>
      <c r="Q168" s="220"/>
    </row>
    <row r="169" spans="3:17" s="18" customFormat="1" ht="28.5" customHeight="1">
      <c r="C169" s="220"/>
      <c r="D169" s="220"/>
      <c r="E169" s="220"/>
      <c r="F169" s="220"/>
      <c r="G169" s="220"/>
      <c r="H169" s="220"/>
      <c r="I169" s="220"/>
      <c r="J169" s="220"/>
      <c r="K169" s="220"/>
      <c r="L169" s="220"/>
      <c r="M169" s="220"/>
      <c r="N169" s="220"/>
      <c r="O169" s="220"/>
      <c r="P169" s="220"/>
      <c r="Q169" s="220"/>
    </row>
    <row r="170" spans="3:17" s="18" customFormat="1" ht="19.5" customHeight="1">
      <c r="C170" s="220"/>
      <c r="D170" s="220"/>
      <c r="E170" s="220"/>
      <c r="F170" s="220"/>
      <c r="G170" s="220"/>
      <c r="H170" s="220"/>
      <c r="I170" s="220"/>
      <c r="J170" s="220"/>
      <c r="K170" s="220"/>
      <c r="L170" s="220"/>
      <c r="M170" s="220"/>
      <c r="N170" s="220"/>
      <c r="O170" s="220"/>
      <c r="P170" s="220"/>
      <c r="Q170" s="220"/>
    </row>
    <row r="171" spans="3:17" s="18" customFormat="1" ht="19.5" customHeight="1">
      <c r="C171" s="60"/>
      <c r="D171" s="60"/>
      <c r="E171" s="60"/>
      <c r="F171" s="60"/>
      <c r="G171" s="60"/>
      <c r="H171" s="60"/>
      <c r="I171" s="60"/>
      <c r="J171" s="60"/>
      <c r="K171" s="60"/>
      <c r="L171" s="60"/>
      <c r="M171" s="60"/>
      <c r="N171" s="60"/>
      <c r="O171" s="60"/>
      <c r="P171" s="60"/>
      <c r="Q171" s="60"/>
    </row>
    <row r="172" spans="2:19" s="18" customFormat="1" ht="19.5" customHeight="1">
      <c r="B172" s="18" t="s">
        <v>106</v>
      </c>
      <c r="S172" s="51"/>
    </row>
    <row r="173" s="18" customFormat="1" ht="19.5" customHeight="1">
      <c r="C173" s="18" t="s">
        <v>181</v>
      </c>
    </row>
    <row r="174" spans="3:12" s="18" customFormat="1" ht="19.5" customHeight="1">
      <c r="C174" s="64" t="s">
        <v>180</v>
      </c>
      <c r="D174" s="65"/>
      <c r="E174" s="65"/>
      <c r="F174" s="65"/>
      <c r="G174" s="65"/>
      <c r="H174" s="78">
        <v>1241930</v>
      </c>
      <c r="I174" s="79"/>
      <c r="J174" s="79"/>
      <c r="K174" s="79"/>
      <c r="L174" s="80"/>
    </row>
    <row r="175" spans="2:10" s="18" customFormat="1" ht="15" customHeight="1">
      <c r="B175" s="37"/>
      <c r="C175" s="37"/>
      <c r="D175" s="37"/>
      <c r="E175" s="37"/>
      <c r="F175" s="37"/>
      <c r="G175" s="37"/>
      <c r="H175" s="37"/>
      <c r="I175" s="37"/>
      <c r="J175" s="37"/>
    </row>
    <row r="176" s="18" customFormat="1" ht="19.5" customHeight="1">
      <c r="C176" s="18" t="s">
        <v>184</v>
      </c>
    </row>
    <row r="177" spans="3:20" s="18" customFormat="1" ht="19.5" customHeight="1">
      <c r="C177" s="75" t="s">
        <v>185</v>
      </c>
      <c r="D177" s="76"/>
      <c r="E177" s="76"/>
      <c r="F177" s="76"/>
      <c r="G177" s="77"/>
      <c r="H177" s="81">
        <v>18229</v>
      </c>
      <c r="I177" s="82"/>
      <c r="J177" s="82"/>
      <c r="K177" s="82"/>
      <c r="L177" s="83"/>
      <c r="M177" s="21"/>
      <c r="N177" s="21"/>
      <c r="T177" s="19"/>
    </row>
    <row r="178" spans="3:14" s="18" customFormat="1" ht="27" customHeight="1">
      <c r="C178" s="178" t="s">
        <v>196</v>
      </c>
      <c r="D178" s="179"/>
      <c r="E178" s="179"/>
      <c r="F178" s="179"/>
      <c r="G178" s="180"/>
      <c r="H178" s="87">
        <v>6178</v>
      </c>
      <c r="I178" s="87"/>
      <c r="J178" s="87"/>
      <c r="K178" s="87"/>
      <c r="L178" s="88"/>
      <c r="M178" s="32"/>
      <c r="N178" s="32"/>
    </row>
    <row r="179" spans="2:13" s="18" customFormat="1" ht="18" customHeight="1">
      <c r="B179" s="38"/>
      <c r="C179" s="38"/>
      <c r="D179" s="38"/>
      <c r="E179" s="38"/>
      <c r="F179" s="37"/>
      <c r="G179" s="37"/>
      <c r="H179" s="37"/>
      <c r="I179" s="37"/>
      <c r="J179" s="37"/>
      <c r="K179" s="32"/>
      <c r="L179" s="32"/>
      <c r="M179" s="32"/>
    </row>
    <row r="180" spans="3:14" s="18" customFormat="1" ht="19.5" customHeight="1">
      <c r="C180" s="18" t="s">
        <v>194</v>
      </c>
      <c r="D180" s="38"/>
      <c r="E180" s="38"/>
      <c r="F180" s="38"/>
      <c r="G180" s="37"/>
      <c r="H180" s="37"/>
      <c r="I180" s="37"/>
      <c r="J180" s="37"/>
      <c r="K180" s="37"/>
      <c r="L180" s="32"/>
      <c r="M180" s="39"/>
      <c r="N180" s="39"/>
    </row>
    <row r="181" spans="2:13" s="18" customFormat="1" ht="19.5" customHeight="1">
      <c r="B181" s="38"/>
      <c r="C181" s="38"/>
      <c r="D181" s="38"/>
      <c r="E181" s="38"/>
      <c r="F181" s="37"/>
      <c r="G181" s="37"/>
      <c r="H181" s="37"/>
      <c r="I181" s="37"/>
      <c r="J181" s="37"/>
      <c r="K181" s="32"/>
      <c r="L181" s="39"/>
      <c r="M181" s="39"/>
    </row>
    <row r="182" spans="2:13" s="18" customFormat="1" ht="19.5" customHeight="1">
      <c r="B182" s="38"/>
      <c r="C182" s="38"/>
      <c r="D182" s="38"/>
      <c r="E182" s="38"/>
      <c r="F182" s="37"/>
      <c r="G182" s="37"/>
      <c r="H182" s="37"/>
      <c r="I182" s="37"/>
      <c r="J182" s="37"/>
      <c r="K182" s="32"/>
      <c r="L182" s="39"/>
      <c r="M182" s="39"/>
    </row>
    <row r="183" spans="2:13" s="18" customFormat="1" ht="19.5" customHeight="1">
      <c r="B183" s="38"/>
      <c r="C183" s="38"/>
      <c r="D183" s="38"/>
      <c r="E183" s="38"/>
      <c r="F183" s="37"/>
      <c r="G183" s="37"/>
      <c r="H183" s="37"/>
      <c r="I183" s="37"/>
      <c r="J183" s="37"/>
      <c r="K183" s="32"/>
      <c r="L183" s="39"/>
      <c r="M183" s="39"/>
    </row>
    <row r="184" spans="2:13" s="18" customFormat="1" ht="19.5" customHeight="1">
      <c r="B184" s="38"/>
      <c r="C184" s="38"/>
      <c r="D184" s="38"/>
      <c r="E184" s="38"/>
      <c r="F184" s="37"/>
      <c r="G184" s="37"/>
      <c r="H184" s="37"/>
      <c r="I184" s="37"/>
      <c r="J184" s="37"/>
      <c r="K184" s="32"/>
      <c r="L184" s="39"/>
      <c r="M184" s="39"/>
    </row>
    <row r="185" spans="2:13" s="18" customFormat="1" ht="19.5" customHeight="1">
      <c r="B185" s="38"/>
      <c r="C185" s="38"/>
      <c r="D185" s="38"/>
      <c r="E185" s="38"/>
      <c r="F185" s="37"/>
      <c r="G185" s="37"/>
      <c r="H185" s="37"/>
      <c r="I185" s="37"/>
      <c r="J185" s="37"/>
      <c r="K185" s="32"/>
      <c r="L185" s="39"/>
      <c r="M185" s="39"/>
    </row>
    <row r="186" spans="2:13" s="18" customFormat="1" ht="19.5" customHeight="1">
      <c r="B186" s="38"/>
      <c r="C186" s="38"/>
      <c r="D186" s="38"/>
      <c r="E186" s="38"/>
      <c r="F186" s="37"/>
      <c r="G186" s="37"/>
      <c r="H186" s="37"/>
      <c r="I186" s="37"/>
      <c r="J186" s="37"/>
      <c r="K186" s="32"/>
      <c r="L186" s="39"/>
      <c r="M186" s="39"/>
    </row>
    <row r="187" spans="2:13" s="18" customFormat="1" ht="19.5" customHeight="1">
      <c r="B187" s="38"/>
      <c r="C187" s="38"/>
      <c r="D187" s="38"/>
      <c r="E187" s="38"/>
      <c r="F187" s="37"/>
      <c r="G187" s="37"/>
      <c r="H187" s="37"/>
      <c r="I187" s="37"/>
      <c r="J187" s="37"/>
      <c r="K187" s="32"/>
      <c r="L187" s="39"/>
      <c r="M187" s="39"/>
    </row>
    <row r="188" spans="2:13" s="18" customFormat="1" ht="19.5" customHeight="1">
      <c r="B188" s="38"/>
      <c r="C188" s="38"/>
      <c r="D188" s="38"/>
      <c r="E188" s="38"/>
      <c r="F188" s="37"/>
      <c r="G188" s="37"/>
      <c r="H188" s="37"/>
      <c r="I188" s="37"/>
      <c r="J188" s="37"/>
      <c r="K188" s="32"/>
      <c r="L188" s="39"/>
      <c r="M188" s="39"/>
    </row>
    <row r="189" spans="2:13" s="18" customFormat="1" ht="19.5" customHeight="1">
      <c r="B189" s="38"/>
      <c r="C189" s="38"/>
      <c r="D189" s="38"/>
      <c r="E189" s="38"/>
      <c r="F189" s="37"/>
      <c r="G189" s="37"/>
      <c r="H189" s="37"/>
      <c r="I189" s="37"/>
      <c r="J189" s="37"/>
      <c r="K189" s="32"/>
      <c r="L189" s="39"/>
      <c r="M189" s="39"/>
    </row>
    <row r="190" spans="2:13" s="18" customFormat="1" ht="13.5" customHeight="1">
      <c r="B190" s="38"/>
      <c r="C190" s="38"/>
      <c r="D190" s="38"/>
      <c r="E190" s="38"/>
      <c r="F190" s="37"/>
      <c r="G190" s="37"/>
      <c r="H190" s="37"/>
      <c r="I190" s="37"/>
      <c r="J190" s="37"/>
      <c r="K190" s="32"/>
      <c r="L190" s="39"/>
      <c r="M190" s="39"/>
    </row>
    <row r="191" spans="2:18" s="18" customFormat="1" ht="13.5" customHeight="1">
      <c r="B191" s="38"/>
      <c r="C191" s="170" t="s">
        <v>202</v>
      </c>
      <c r="D191" s="171"/>
      <c r="E191" s="171"/>
      <c r="F191" s="171"/>
      <c r="G191" s="171"/>
      <c r="H191" s="171"/>
      <c r="I191" s="171"/>
      <c r="J191" s="171"/>
      <c r="K191" s="171"/>
      <c r="L191" s="171"/>
      <c r="M191" s="171"/>
      <c r="N191" s="171"/>
      <c r="O191" s="171"/>
      <c r="P191" s="171"/>
      <c r="Q191" s="171"/>
      <c r="R191" s="171"/>
    </row>
    <row r="192" spans="2:18" s="18" customFormat="1" ht="39" customHeight="1">
      <c r="B192" s="38"/>
      <c r="C192" s="171"/>
      <c r="D192" s="171"/>
      <c r="E192" s="171"/>
      <c r="F192" s="171"/>
      <c r="G192" s="171"/>
      <c r="H192" s="171"/>
      <c r="I192" s="171"/>
      <c r="J192" s="171"/>
      <c r="K192" s="171"/>
      <c r="L192" s="171"/>
      <c r="M192" s="171"/>
      <c r="N192" s="171"/>
      <c r="O192" s="171"/>
      <c r="P192" s="171"/>
      <c r="Q192" s="171"/>
      <c r="R192" s="171"/>
    </row>
    <row r="193" spans="2:13" s="18" customFormat="1" ht="6" customHeight="1">
      <c r="B193" s="38"/>
      <c r="C193" s="38"/>
      <c r="D193" s="38"/>
      <c r="E193" s="38"/>
      <c r="F193" s="37"/>
      <c r="G193" s="37"/>
      <c r="H193" s="37"/>
      <c r="I193" s="37"/>
      <c r="J193" s="37"/>
      <c r="K193" s="32"/>
      <c r="L193" s="39"/>
      <c r="M193" s="39"/>
    </row>
    <row r="194" s="18" customFormat="1" ht="19.5" customHeight="1">
      <c r="C194" s="18" t="s">
        <v>183</v>
      </c>
    </row>
    <row r="195" spans="3:12" s="18" customFormat="1" ht="19.5" customHeight="1">
      <c r="C195" s="64" t="s">
        <v>107</v>
      </c>
      <c r="D195" s="65"/>
      <c r="E195" s="65"/>
      <c r="F195" s="65"/>
      <c r="G195" s="65"/>
      <c r="H195" s="86">
        <v>5035</v>
      </c>
      <c r="I195" s="79"/>
      <c r="J195" s="79"/>
      <c r="K195" s="79"/>
      <c r="L195" s="80"/>
    </row>
    <row r="196" spans="2:10" s="18" customFormat="1" ht="17.25" customHeight="1">
      <c r="B196" s="21"/>
      <c r="C196" s="41"/>
      <c r="D196" s="41"/>
      <c r="E196" s="41"/>
      <c r="F196" s="37"/>
      <c r="G196" s="42"/>
      <c r="H196" s="42"/>
      <c r="I196" s="42"/>
      <c r="J196" s="42"/>
    </row>
    <row r="197" spans="3:11" s="18" customFormat="1" ht="19.5" customHeight="1">
      <c r="C197" s="18" t="s">
        <v>195</v>
      </c>
      <c r="D197" s="41"/>
      <c r="E197" s="41"/>
      <c r="F197" s="41"/>
      <c r="G197" s="37"/>
      <c r="H197" s="42"/>
      <c r="I197" s="42"/>
      <c r="J197" s="42"/>
      <c r="K197" s="42"/>
    </row>
    <row r="198" spans="3:10" s="18" customFormat="1" ht="19.5" customHeight="1">
      <c r="C198" s="41"/>
      <c r="D198" s="41"/>
      <c r="E198" s="41"/>
      <c r="F198" s="37"/>
      <c r="G198" s="42"/>
      <c r="H198" s="42"/>
      <c r="I198" s="42"/>
      <c r="J198" s="42"/>
    </row>
    <row r="199" spans="3:10" s="18" customFormat="1" ht="19.5" customHeight="1">
      <c r="C199" s="41"/>
      <c r="D199" s="41"/>
      <c r="E199" s="41"/>
      <c r="F199" s="37"/>
      <c r="G199" s="42"/>
      <c r="H199" s="42"/>
      <c r="I199" s="42"/>
      <c r="J199" s="42"/>
    </row>
    <row r="200" spans="3:10" s="18" customFormat="1" ht="19.5" customHeight="1">
      <c r="C200" s="41"/>
      <c r="D200" s="41"/>
      <c r="E200" s="41"/>
      <c r="F200" s="37"/>
      <c r="G200" s="42"/>
      <c r="H200" s="42"/>
      <c r="I200" s="42"/>
      <c r="J200" s="42"/>
    </row>
    <row r="201" spans="3:10" s="18" customFormat="1" ht="19.5" customHeight="1">
      <c r="C201" s="41"/>
      <c r="D201" s="41"/>
      <c r="E201" s="41"/>
      <c r="F201" s="37"/>
      <c r="G201" s="42"/>
      <c r="H201" s="42"/>
      <c r="I201" s="42"/>
      <c r="J201" s="42"/>
    </row>
    <row r="202" spans="3:10" s="18" customFormat="1" ht="19.5" customHeight="1">
      <c r="C202" s="41"/>
      <c r="D202" s="41"/>
      <c r="E202" s="41"/>
      <c r="F202" s="37"/>
      <c r="G202" s="42"/>
      <c r="H202" s="42"/>
      <c r="I202" s="42"/>
      <c r="J202" s="42"/>
    </row>
    <row r="203" spans="3:10" s="18" customFormat="1" ht="19.5" customHeight="1">
      <c r="C203" s="41"/>
      <c r="D203" s="41"/>
      <c r="E203" s="41"/>
      <c r="F203" s="37"/>
      <c r="G203" s="42"/>
      <c r="H203" s="42"/>
      <c r="I203" s="42"/>
      <c r="J203" s="42"/>
    </row>
    <row r="204" spans="3:10" s="18" customFormat="1" ht="19.5" customHeight="1">
      <c r="C204" s="41"/>
      <c r="D204" s="41"/>
      <c r="E204" s="41"/>
      <c r="F204" s="37"/>
      <c r="G204" s="42"/>
      <c r="H204" s="42"/>
      <c r="I204" s="42"/>
      <c r="J204" s="42"/>
    </row>
    <row r="205" spans="3:10" s="18" customFormat="1" ht="19.5" customHeight="1">
      <c r="C205" s="41"/>
      <c r="D205" s="41"/>
      <c r="E205" s="41"/>
      <c r="F205" s="37"/>
      <c r="G205" s="42"/>
      <c r="H205" s="42"/>
      <c r="I205" s="42"/>
      <c r="J205" s="42"/>
    </row>
    <row r="206" spans="3:10" s="18" customFormat="1" ht="31.5" customHeight="1">
      <c r="C206" s="41"/>
      <c r="D206" s="41"/>
      <c r="E206" s="41"/>
      <c r="F206" s="37"/>
      <c r="G206" s="42"/>
      <c r="H206" s="42"/>
      <c r="I206" s="42"/>
      <c r="J206" s="42"/>
    </row>
    <row r="207" spans="3:18" s="18" customFormat="1" ht="19.5" customHeight="1">
      <c r="C207" s="172" t="s">
        <v>197</v>
      </c>
      <c r="D207" s="172"/>
      <c r="E207" s="172"/>
      <c r="F207" s="172"/>
      <c r="G207" s="172"/>
      <c r="H207" s="172"/>
      <c r="I207" s="172"/>
      <c r="J207" s="172"/>
      <c r="K207" s="172"/>
      <c r="L207" s="172"/>
      <c r="M207" s="172"/>
      <c r="N207" s="172"/>
      <c r="O207" s="172"/>
      <c r="P207" s="172"/>
      <c r="Q207" s="172"/>
      <c r="R207" s="172"/>
    </row>
    <row r="208" spans="3:18" s="18" customFormat="1" ht="20.25" customHeight="1">
      <c r="C208" s="172"/>
      <c r="D208" s="172"/>
      <c r="E208" s="172"/>
      <c r="F208" s="172"/>
      <c r="G208" s="172"/>
      <c r="H208" s="172"/>
      <c r="I208" s="172"/>
      <c r="J208" s="172"/>
      <c r="K208" s="172"/>
      <c r="L208" s="172"/>
      <c r="M208" s="172"/>
      <c r="N208" s="172"/>
      <c r="O208" s="172"/>
      <c r="P208" s="172"/>
      <c r="Q208" s="172"/>
      <c r="R208" s="172"/>
    </row>
    <row r="209" spans="3:10" s="18" customFormat="1" ht="19.5" customHeight="1">
      <c r="C209" s="41"/>
      <c r="D209" s="41"/>
      <c r="E209" s="41"/>
      <c r="F209" s="37"/>
      <c r="G209" s="42"/>
      <c r="H209" s="42"/>
      <c r="I209" s="42"/>
      <c r="J209" s="42"/>
    </row>
    <row r="210" spans="2:14" s="18" customFormat="1" ht="19.5" customHeight="1">
      <c r="B210" s="18" t="s">
        <v>144</v>
      </c>
      <c r="C210" s="43"/>
      <c r="D210" s="41"/>
      <c r="J210" s="59"/>
      <c r="K210" s="59"/>
      <c r="L210" s="59"/>
      <c r="M210" s="59"/>
      <c r="N210" s="58" t="s">
        <v>190</v>
      </c>
    </row>
    <row r="211" spans="3:14" s="18" customFormat="1" ht="19.5" customHeight="1">
      <c r="C211" s="173" t="s">
        <v>105</v>
      </c>
      <c r="D211" s="174"/>
      <c r="E211" s="174" t="s">
        <v>86</v>
      </c>
      <c r="F211" s="175"/>
      <c r="G211" s="173" t="s">
        <v>105</v>
      </c>
      <c r="H211" s="174"/>
      <c r="I211" s="174" t="s">
        <v>86</v>
      </c>
      <c r="J211" s="222"/>
      <c r="K211" s="173" t="s">
        <v>105</v>
      </c>
      <c r="L211" s="174"/>
      <c r="M211" s="174" t="s">
        <v>86</v>
      </c>
      <c r="N211" s="222"/>
    </row>
    <row r="212" spans="3:14" s="18" customFormat="1" ht="19.5" customHeight="1">
      <c r="C212" s="223" t="s">
        <v>24</v>
      </c>
      <c r="D212" s="224"/>
      <c r="E212" s="225">
        <v>17816</v>
      </c>
      <c r="F212" s="226"/>
      <c r="G212" s="223" t="s">
        <v>12</v>
      </c>
      <c r="H212" s="224"/>
      <c r="I212" s="225">
        <v>40</v>
      </c>
      <c r="J212" s="227"/>
      <c r="K212" s="223" t="s">
        <v>16</v>
      </c>
      <c r="L212" s="224"/>
      <c r="M212" s="225">
        <v>127</v>
      </c>
      <c r="N212" s="227"/>
    </row>
    <row r="213" spans="3:14" s="18" customFormat="1" ht="19.5" customHeight="1">
      <c r="C213" s="228" t="s">
        <v>22</v>
      </c>
      <c r="D213" s="229"/>
      <c r="E213" s="230">
        <v>833</v>
      </c>
      <c r="F213" s="231"/>
      <c r="G213" s="228" t="s">
        <v>28</v>
      </c>
      <c r="H213" s="229"/>
      <c r="I213" s="230">
        <v>69</v>
      </c>
      <c r="J213" s="232"/>
      <c r="K213" s="228" t="s">
        <v>8</v>
      </c>
      <c r="L213" s="229"/>
      <c r="M213" s="230">
        <v>52</v>
      </c>
      <c r="N213" s="232"/>
    </row>
    <row r="214" spans="3:14" s="18" customFormat="1" ht="19.5" customHeight="1">
      <c r="C214" s="228" t="s">
        <v>17</v>
      </c>
      <c r="D214" s="229"/>
      <c r="E214" s="230">
        <v>592</v>
      </c>
      <c r="F214" s="231"/>
      <c r="G214" s="228" t="s">
        <v>2</v>
      </c>
      <c r="H214" s="229"/>
      <c r="I214" s="230">
        <v>123</v>
      </c>
      <c r="J214" s="232"/>
      <c r="K214" s="228" t="s">
        <v>6</v>
      </c>
      <c r="L214" s="229"/>
      <c r="M214" s="230">
        <v>60</v>
      </c>
      <c r="N214" s="232"/>
    </row>
    <row r="215" spans="3:14" s="18" customFormat="1" ht="19.5" customHeight="1">
      <c r="C215" s="228" t="s">
        <v>15</v>
      </c>
      <c r="D215" s="229"/>
      <c r="E215" s="230">
        <v>1267</v>
      </c>
      <c r="F215" s="231"/>
      <c r="G215" s="228" t="s">
        <v>3</v>
      </c>
      <c r="H215" s="229"/>
      <c r="I215" s="230">
        <v>350</v>
      </c>
      <c r="J215" s="232"/>
      <c r="K215" s="228" t="s">
        <v>0</v>
      </c>
      <c r="L215" s="229"/>
      <c r="M215" s="230">
        <v>36</v>
      </c>
      <c r="N215" s="232"/>
    </row>
    <row r="216" spans="3:14" s="18" customFormat="1" ht="19.5" customHeight="1">
      <c r="C216" s="228" t="s">
        <v>27</v>
      </c>
      <c r="D216" s="229"/>
      <c r="E216" s="230">
        <v>155</v>
      </c>
      <c r="F216" s="231"/>
      <c r="G216" s="228" t="s">
        <v>21</v>
      </c>
      <c r="H216" s="229"/>
      <c r="I216" s="230">
        <v>2</v>
      </c>
      <c r="J216" s="232"/>
      <c r="K216" s="228" t="s">
        <v>9</v>
      </c>
      <c r="L216" s="229"/>
      <c r="M216" s="230">
        <v>42</v>
      </c>
      <c r="N216" s="232"/>
    </row>
    <row r="217" spans="3:14" s="18" customFormat="1" ht="19.5" customHeight="1">
      <c r="C217" s="228" t="s">
        <v>23</v>
      </c>
      <c r="D217" s="229"/>
      <c r="E217" s="230">
        <v>2174</v>
      </c>
      <c r="F217" s="231"/>
      <c r="G217" s="228" t="s">
        <v>29</v>
      </c>
      <c r="H217" s="229"/>
      <c r="I217" s="230">
        <v>36</v>
      </c>
      <c r="J217" s="232"/>
      <c r="K217" s="228" t="s">
        <v>103</v>
      </c>
      <c r="L217" s="229"/>
      <c r="M217" s="230">
        <v>22</v>
      </c>
      <c r="N217" s="232"/>
    </row>
    <row r="218" spans="3:14" s="18" customFormat="1" ht="19.5" customHeight="1">
      <c r="C218" s="228" t="s">
        <v>4</v>
      </c>
      <c r="D218" s="229"/>
      <c r="E218" s="230">
        <v>190</v>
      </c>
      <c r="F218" s="231"/>
      <c r="G218" s="228" t="s">
        <v>102</v>
      </c>
      <c r="H218" s="229"/>
      <c r="I218" s="230">
        <v>95</v>
      </c>
      <c r="J218" s="232"/>
      <c r="K218" s="228" t="s">
        <v>10</v>
      </c>
      <c r="L218" s="229"/>
      <c r="M218" s="230">
        <v>63</v>
      </c>
      <c r="N218" s="232"/>
    </row>
    <row r="219" spans="3:14" s="18" customFormat="1" ht="19.5" customHeight="1">
      <c r="C219" s="228" t="s">
        <v>11</v>
      </c>
      <c r="D219" s="229"/>
      <c r="E219" s="230">
        <v>69</v>
      </c>
      <c r="F219" s="231"/>
      <c r="G219" s="228" t="s">
        <v>25</v>
      </c>
      <c r="H219" s="229"/>
      <c r="I219" s="230">
        <v>25</v>
      </c>
      <c r="J219" s="232"/>
      <c r="K219" s="228" t="s">
        <v>13</v>
      </c>
      <c r="L219" s="229"/>
      <c r="M219" s="230">
        <v>21</v>
      </c>
      <c r="N219" s="232"/>
    </row>
    <row r="220" spans="3:14" s="18" customFormat="1" ht="19.5" customHeight="1">
      <c r="C220" s="228" t="s">
        <v>5</v>
      </c>
      <c r="D220" s="229"/>
      <c r="E220" s="230">
        <v>841</v>
      </c>
      <c r="F220" s="231"/>
      <c r="G220" s="228" t="s">
        <v>26</v>
      </c>
      <c r="H220" s="229"/>
      <c r="I220" s="230">
        <v>40</v>
      </c>
      <c r="J220" s="232"/>
      <c r="K220" s="228" t="s">
        <v>14</v>
      </c>
      <c r="L220" s="229"/>
      <c r="M220" s="230">
        <v>13</v>
      </c>
      <c r="N220" s="232"/>
    </row>
    <row r="221" spans="3:14" s="18" customFormat="1" ht="19.5" customHeight="1">
      <c r="C221" s="233" t="s">
        <v>1</v>
      </c>
      <c r="D221" s="234"/>
      <c r="E221" s="235">
        <v>55</v>
      </c>
      <c r="F221" s="236"/>
      <c r="G221" s="233" t="s">
        <v>7</v>
      </c>
      <c r="H221" s="234"/>
      <c r="I221" s="235">
        <v>65</v>
      </c>
      <c r="J221" s="237"/>
      <c r="K221" s="233" t="s">
        <v>116</v>
      </c>
      <c r="L221" s="234"/>
      <c r="M221" s="235">
        <v>579</v>
      </c>
      <c r="N221" s="237"/>
    </row>
    <row r="222" spans="11:14" s="18" customFormat="1" ht="19.5" customHeight="1">
      <c r="K222" s="173" t="s">
        <v>53</v>
      </c>
      <c r="L222" s="174"/>
      <c r="M222" s="238">
        <f>SUM(E212:F221,I212:J221,M212:N221)</f>
        <v>25852</v>
      </c>
      <c r="N222" s="239"/>
    </row>
    <row r="223" s="18" customFormat="1" ht="19.5" customHeight="1"/>
    <row r="224" spans="6:9" s="18" customFormat="1" ht="19.5" customHeight="1">
      <c r="F224" s="21"/>
      <c r="G224" s="21"/>
      <c r="H224" s="44"/>
      <c r="I224" s="44"/>
    </row>
    <row r="225" spans="2:12" s="18" customFormat="1" ht="19.5" customHeight="1">
      <c r="B225" s="45" t="s">
        <v>151</v>
      </c>
      <c r="C225" s="43"/>
      <c r="G225" s="59"/>
      <c r="H225" s="59"/>
      <c r="I225" s="59"/>
      <c r="J225" s="59"/>
      <c r="K225" s="59"/>
      <c r="L225" s="58" t="s">
        <v>190</v>
      </c>
    </row>
    <row r="226" spans="3:12" s="18" customFormat="1" ht="19.5" customHeight="1">
      <c r="C226" s="240" t="s">
        <v>85</v>
      </c>
      <c r="D226" s="241"/>
      <c r="E226" s="241"/>
      <c r="F226" s="241" t="s">
        <v>86</v>
      </c>
      <c r="G226" s="242"/>
      <c r="H226" s="240" t="s">
        <v>85</v>
      </c>
      <c r="I226" s="241"/>
      <c r="J226" s="242"/>
      <c r="K226" s="241" t="s">
        <v>86</v>
      </c>
      <c r="L226" s="243"/>
    </row>
    <row r="227" spans="3:12" s="18" customFormat="1" ht="19.5" customHeight="1">
      <c r="C227" s="244" t="s">
        <v>118</v>
      </c>
      <c r="D227" s="245"/>
      <c r="E227" s="245"/>
      <c r="F227" s="225">
        <v>710</v>
      </c>
      <c r="G227" s="226"/>
      <c r="H227" s="244" t="s">
        <v>81</v>
      </c>
      <c r="I227" s="245"/>
      <c r="J227" s="245"/>
      <c r="K227" s="225">
        <v>3989</v>
      </c>
      <c r="L227" s="227"/>
    </row>
    <row r="228" spans="3:12" s="18" customFormat="1" ht="19.5" customHeight="1">
      <c r="C228" s="246" t="s">
        <v>119</v>
      </c>
      <c r="D228" s="247"/>
      <c r="E228" s="247"/>
      <c r="F228" s="230">
        <v>2407</v>
      </c>
      <c r="G228" s="231"/>
      <c r="H228" s="246" t="s">
        <v>82</v>
      </c>
      <c r="I228" s="247"/>
      <c r="J228" s="247"/>
      <c r="K228" s="230">
        <v>5152</v>
      </c>
      <c r="L228" s="232"/>
    </row>
    <row r="229" spans="3:12" s="18" customFormat="1" ht="19.5" customHeight="1">
      <c r="C229" s="246" t="s">
        <v>120</v>
      </c>
      <c r="D229" s="247"/>
      <c r="E229" s="247"/>
      <c r="F229" s="230">
        <v>819</v>
      </c>
      <c r="G229" s="231"/>
      <c r="H229" s="246" t="s">
        <v>83</v>
      </c>
      <c r="I229" s="247"/>
      <c r="J229" s="247"/>
      <c r="K229" s="230">
        <v>3394</v>
      </c>
      <c r="L229" s="232"/>
    </row>
    <row r="230" spans="3:12" s="18" customFormat="1" ht="19.5" customHeight="1">
      <c r="C230" s="246" t="s">
        <v>117</v>
      </c>
      <c r="D230" s="247"/>
      <c r="E230" s="247"/>
      <c r="F230" s="230">
        <v>543</v>
      </c>
      <c r="G230" s="231"/>
      <c r="H230" s="246" t="s">
        <v>84</v>
      </c>
      <c r="I230" s="247"/>
      <c r="J230" s="247"/>
      <c r="K230" s="230">
        <v>3118</v>
      </c>
      <c r="L230" s="232"/>
    </row>
    <row r="231" spans="3:12" s="18" customFormat="1" ht="19.5" customHeight="1">
      <c r="C231" s="248" t="s">
        <v>152</v>
      </c>
      <c r="D231" s="249"/>
      <c r="E231" s="249"/>
      <c r="F231" s="235">
        <v>3838</v>
      </c>
      <c r="G231" s="236"/>
      <c r="H231" s="248" t="s">
        <v>145</v>
      </c>
      <c r="I231" s="249"/>
      <c r="J231" s="249"/>
      <c r="K231" s="235">
        <v>1882</v>
      </c>
      <c r="L231" s="237"/>
    </row>
    <row r="232" spans="8:12" s="18" customFormat="1" ht="19.5" customHeight="1">
      <c r="H232" s="250" t="s">
        <v>153</v>
      </c>
      <c r="I232" s="251"/>
      <c r="J232" s="251"/>
      <c r="K232" s="252">
        <f>SUM(F227:G231,K227:L231)</f>
        <v>25852</v>
      </c>
      <c r="L232" s="253"/>
    </row>
    <row r="233" s="18" customFormat="1" ht="19.5" customHeight="1"/>
    <row r="234" spans="3:10" s="18" customFormat="1" ht="19.5" customHeight="1">
      <c r="C234" s="41"/>
      <c r="D234" s="41"/>
      <c r="E234" s="41"/>
      <c r="F234" s="37"/>
      <c r="G234" s="42"/>
      <c r="H234" s="42"/>
      <c r="I234" s="42"/>
      <c r="J234" s="42"/>
    </row>
    <row r="235" s="18" customFormat="1" ht="19.5" customHeight="1"/>
    <row r="236" s="18" customFormat="1" ht="19.5" customHeight="1"/>
    <row r="237" s="18" customFormat="1" ht="19.5" customHeight="1"/>
    <row r="238" s="18" customFormat="1" ht="19.5" customHeight="1"/>
    <row r="239" spans="2:19" s="17" customFormat="1" ht="19.5" customHeight="1">
      <c r="B239" s="18"/>
      <c r="C239" s="18"/>
      <c r="D239" s="18"/>
      <c r="E239" s="18"/>
      <c r="F239" s="18"/>
      <c r="G239" s="18"/>
      <c r="H239" s="18"/>
      <c r="I239" s="18"/>
      <c r="J239" s="18"/>
      <c r="K239" s="18"/>
      <c r="L239" s="18"/>
      <c r="M239" s="18"/>
      <c r="N239" s="18"/>
      <c r="O239" s="18"/>
      <c r="P239" s="18"/>
      <c r="Q239" s="18"/>
      <c r="R239" s="18"/>
      <c r="S239" s="18"/>
    </row>
    <row r="240" spans="2:19" s="17" customFormat="1" ht="19.5" customHeight="1">
      <c r="B240" s="18"/>
      <c r="C240" s="18"/>
      <c r="D240" s="18"/>
      <c r="E240" s="18"/>
      <c r="F240" s="18"/>
      <c r="G240" s="18"/>
      <c r="H240" s="18"/>
      <c r="I240" s="18"/>
      <c r="J240" s="18"/>
      <c r="K240" s="18"/>
      <c r="L240" s="18"/>
      <c r="M240" s="18"/>
      <c r="N240" s="18"/>
      <c r="O240" s="18"/>
      <c r="P240" s="18"/>
      <c r="Q240" s="18"/>
      <c r="R240" s="18"/>
      <c r="S240" s="18"/>
    </row>
    <row r="241" spans="2:19" ht="19.5" customHeight="1">
      <c r="B241" s="17"/>
      <c r="C241" s="17"/>
      <c r="D241" s="17"/>
      <c r="E241" s="17"/>
      <c r="F241" s="17"/>
      <c r="G241" s="17"/>
      <c r="H241" s="17"/>
      <c r="I241" s="17"/>
      <c r="J241" s="17"/>
      <c r="K241" s="17"/>
      <c r="L241" s="17"/>
      <c r="M241" s="17"/>
      <c r="N241" s="17"/>
      <c r="O241" s="17"/>
      <c r="P241" s="17"/>
      <c r="Q241" s="17"/>
      <c r="R241" s="17"/>
      <c r="S241" s="17"/>
    </row>
    <row r="242" spans="2:19" ht="19.5" customHeight="1">
      <c r="B242" s="17"/>
      <c r="C242" s="17"/>
      <c r="D242" s="17"/>
      <c r="E242" s="17"/>
      <c r="F242" s="17"/>
      <c r="G242" s="17"/>
      <c r="H242" s="17"/>
      <c r="I242" s="17"/>
      <c r="J242" s="17"/>
      <c r="K242" s="17"/>
      <c r="L242" s="17"/>
      <c r="M242" s="17"/>
      <c r="N242" s="17"/>
      <c r="O242" s="17"/>
      <c r="P242" s="17"/>
      <c r="Q242" s="17"/>
      <c r="R242" s="17"/>
      <c r="S242" s="17"/>
    </row>
  </sheetData>
  <sheetProtection/>
  <mergeCells count="528">
    <mergeCell ref="C231:E231"/>
    <mergeCell ref="F231:G231"/>
    <mergeCell ref="H231:J231"/>
    <mergeCell ref="K231:L231"/>
    <mergeCell ref="H232:J232"/>
    <mergeCell ref="K232:L232"/>
    <mergeCell ref="C229:E229"/>
    <mergeCell ref="F229:G229"/>
    <mergeCell ref="H229:J229"/>
    <mergeCell ref="K229:L229"/>
    <mergeCell ref="C230:E230"/>
    <mergeCell ref="F230:G230"/>
    <mergeCell ref="H230:J230"/>
    <mergeCell ref="K230:L230"/>
    <mergeCell ref="C227:E227"/>
    <mergeCell ref="F227:G227"/>
    <mergeCell ref="H227:J227"/>
    <mergeCell ref="K227:L227"/>
    <mergeCell ref="C228:E228"/>
    <mergeCell ref="F228:G228"/>
    <mergeCell ref="H228:J228"/>
    <mergeCell ref="K228:L228"/>
    <mergeCell ref="K222:L222"/>
    <mergeCell ref="M222:N222"/>
    <mergeCell ref="C226:E226"/>
    <mergeCell ref="F226:G226"/>
    <mergeCell ref="H226:J226"/>
    <mergeCell ref="K226:L226"/>
    <mergeCell ref="C221:D221"/>
    <mergeCell ref="E221:F221"/>
    <mergeCell ref="G221:H221"/>
    <mergeCell ref="I221:J221"/>
    <mergeCell ref="K221:L221"/>
    <mergeCell ref="M221:N221"/>
    <mergeCell ref="C220:D220"/>
    <mergeCell ref="E220:F220"/>
    <mergeCell ref="G220:H220"/>
    <mergeCell ref="I220:J220"/>
    <mergeCell ref="K220:L220"/>
    <mergeCell ref="M220:N220"/>
    <mergeCell ref="C219:D219"/>
    <mergeCell ref="E219:F219"/>
    <mergeCell ref="G219:H219"/>
    <mergeCell ref="I219:J219"/>
    <mergeCell ref="K219:L219"/>
    <mergeCell ref="M219:N219"/>
    <mergeCell ref="C218:D218"/>
    <mergeCell ref="E218:F218"/>
    <mergeCell ref="G218:H218"/>
    <mergeCell ref="I218:J218"/>
    <mergeCell ref="K218:L218"/>
    <mergeCell ref="M218:N218"/>
    <mergeCell ref="C217:D217"/>
    <mergeCell ref="E217:F217"/>
    <mergeCell ref="G217:H217"/>
    <mergeCell ref="I217:J217"/>
    <mergeCell ref="K217:L217"/>
    <mergeCell ref="M217:N217"/>
    <mergeCell ref="C216:D216"/>
    <mergeCell ref="E216:F216"/>
    <mergeCell ref="G216:H216"/>
    <mergeCell ref="I216:J216"/>
    <mergeCell ref="K216:L216"/>
    <mergeCell ref="M216:N216"/>
    <mergeCell ref="C215:D215"/>
    <mergeCell ref="E215:F215"/>
    <mergeCell ref="G215:H215"/>
    <mergeCell ref="I215:J215"/>
    <mergeCell ref="K215:L215"/>
    <mergeCell ref="M215:N215"/>
    <mergeCell ref="C214:D214"/>
    <mergeCell ref="E214:F214"/>
    <mergeCell ref="G214:H214"/>
    <mergeCell ref="I214:J214"/>
    <mergeCell ref="K214:L214"/>
    <mergeCell ref="M214:N214"/>
    <mergeCell ref="C213:D213"/>
    <mergeCell ref="E213:F213"/>
    <mergeCell ref="G213:H213"/>
    <mergeCell ref="I213:J213"/>
    <mergeCell ref="K213:L213"/>
    <mergeCell ref="M213:N213"/>
    <mergeCell ref="G211:H211"/>
    <mergeCell ref="I211:J211"/>
    <mergeCell ref="K211:L211"/>
    <mergeCell ref="M211:N211"/>
    <mergeCell ref="C212:D212"/>
    <mergeCell ref="E212:F212"/>
    <mergeCell ref="G212:H212"/>
    <mergeCell ref="I212:J212"/>
    <mergeCell ref="K212:L212"/>
    <mergeCell ref="M212:N212"/>
    <mergeCell ref="U91:U93"/>
    <mergeCell ref="H158:L158"/>
    <mergeCell ref="H157:L157"/>
    <mergeCell ref="M148:Q148"/>
    <mergeCell ref="H153:L153"/>
    <mergeCell ref="K84:L84"/>
    <mergeCell ref="C124:G124"/>
    <mergeCell ref="C126:G126"/>
    <mergeCell ref="C127:G127"/>
    <mergeCell ref="F120:G120"/>
    <mergeCell ref="F118:G118"/>
    <mergeCell ref="C119:E119"/>
    <mergeCell ref="C120:E120"/>
    <mergeCell ref="C117:D118"/>
    <mergeCell ref="P126:S126"/>
    <mergeCell ref="H150:L150"/>
    <mergeCell ref="M152:Q152"/>
    <mergeCell ref="C91:D91"/>
    <mergeCell ref="L125:O125"/>
    <mergeCell ref="H156:L156"/>
    <mergeCell ref="H155:L155"/>
    <mergeCell ref="H126:K126"/>
    <mergeCell ref="M149:Q149"/>
    <mergeCell ref="M147:Q147"/>
    <mergeCell ref="H125:K125"/>
    <mergeCell ref="F119:G119"/>
    <mergeCell ref="C108:F108"/>
    <mergeCell ref="C128:G128"/>
    <mergeCell ref="M150:Q150"/>
    <mergeCell ref="H147:L147"/>
    <mergeCell ref="H144:K144"/>
    <mergeCell ref="H128:K128"/>
    <mergeCell ref="P125:S125"/>
    <mergeCell ref="L126:O126"/>
    <mergeCell ref="M79:N79"/>
    <mergeCell ref="K78:L78"/>
    <mergeCell ref="K79:L79"/>
    <mergeCell ref="L119:M119"/>
    <mergeCell ref="O80:P80"/>
    <mergeCell ref="M80:N80"/>
    <mergeCell ref="M93:N93"/>
    <mergeCell ref="M94:N94"/>
    <mergeCell ref="O83:P83"/>
    <mergeCell ref="L47:O47"/>
    <mergeCell ref="P47:S47"/>
    <mergeCell ref="K69:L69"/>
    <mergeCell ref="O74:P74"/>
    <mergeCell ref="O75:P75"/>
    <mergeCell ref="H143:L143"/>
    <mergeCell ref="M143:P143"/>
    <mergeCell ref="O78:P78"/>
    <mergeCell ref="O79:P79"/>
    <mergeCell ref="M78:N78"/>
    <mergeCell ref="O76:P76"/>
    <mergeCell ref="O77:P77"/>
    <mergeCell ref="G78:H78"/>
    <mergeCell ref="I75:J75"/>
    <mergeCell ref="I78:J78"/>
    <mergeCell ref="C147:G147"/>
    <mergeCell ref="C144:F144"/>
    <mergeCell ref="E77:F77"/>
    <mergeCell ref="C107:F107"/>
    <mergeCell ref="C125:G125"/>
    <mergeCell ref="C6:E6"/>
    <mergeCell ref="C7:E7"/>
    <mergeCell ref="F6:H6"/>
    <mergeCell ref="I6:K6"/>
    <mergeCell ref="I7:K7"/>
    <mergeCell ref="F7:H7"/>
    <mergeCell ref="O6:Q6"/>
    <mergeCell ref="M74:N74"/>
    <mergeCell ref="O69:P69"/>
    <mergeCell ref="O70:P70"/>
    <mergeCell ref="O71:P71"/>
    <mergeCell ref="O68:P68"/>
    <mergeCell ref="L48:O48"/>
    <mergeCell ref="O7:Q7"/>
    <mergeCell ref="O72:P72"/>
    <mergeCell ref="O73:P73"/>
    <mergeCell ref="I72:J72"/>
    <mergeCell ref="I71:J71"/>
    <mergeCell ref="I73:J73"/>
    <mergeCell ref="M72:N72"/>
    <mergeCell ref="I70:J70"/>
    <mergeCell ref="K72:L72"/>
    <mergeCell ref="L6:N6"/>
    <mergeCell ref="O64:P64"/>
    <mergeCell ref="O65:P65"/>
    <mergeCell ref="O66:P66"/>
    <mergeCell ref="O67:P67"/>
    <mergeCell ref="L49:O49"/>
    <mergeCell ref="P49:S49"/>
    <mergeCell ref="L46:M46"/>
    <mergeCell ref="N46:O46"/>
    <mergeCell ref="N44:O44"/>
    <mergeCell ref="L128:O128"/>
    <mergeCell ref="P128:S128"/>
    <mergeCell ref="H148:L148"/>
    <mergeCell ref="M156:Q156"/>
    <mergeCell ref="M151:Q151"/>
    <mergeCell ref="L127:O127"/>
    <mergeCell ref="H151:L151"/>
    <mergeCell ref="H152:L152"/>
    <mergeCell ref="H149:L149"/>
    <mergeCell ref="M144:O144"/>
    <mergeCell ref="C207:R208"/>
    <mergeCell ref="C211:D211"/>
    <mergeCell ref="E211:F211"/>
    <mergeCell ref="C151:G151"/>
    <mergeCell ref="C152:G152"/>
    <mergeCell ref="C155:G155"/>
    <mergeCell ref="C153:G153"/>
    <mergeCell ref="C154:G154"/>
    <mergeCell ref="C178:G178"/>
    <mergeCell ref="H164:L164"/>
    <mergeCell ref="H127:K127"/>
    <mergeCell ref="C148:G148"/>
    <mergeCell ref="C157:G157"/>
    <mergeCell ref="C195:G195"/>
    <mergeCell ref="C158:G158"/>
    <mergeCell ref="C143:G143"/>
    <mergeCell ref="C191:R192"/>
    <mergeCell ref="C149:G149"/>
    <mergeCell ref="C150:G150"/>
    <mergeCell ref="P127:S127"/>
    <mergeCell ref="J116:K116"/>
    <mergeCell ref="C74:D74"/>
    <mergeCell ref="C75:D75"/>
    <mergeCell ref="C76:D76"/>
    <mergeCell ref="C77:D77"/>
    <mergeCell ref="C86:D86"/>
    <mergeCell ref="C78:D78"/>
    <mergeCell ref="C88:D88"/>
    <mergeCell ref="C89:D89"/>
    <mergeCell ref="C90:D90"/>
    <mergeCell ref="C79:D79"/>
    <mergeCell ref="C83:D83"/>
    <mergeCell ref="E65:F65"/>
    <mergeCell ref="E71:F71"/>
    <mergeCell ref="E72:F72"/>
    <mergeCell ref="C80:D80"/>
    <mergeCell ref="E79:F79"/>
    <mergeCell ref="E78:F78"/>
    <mergeCell ref="E76:F76"/>
    <mergeCell ref="E73:F73"/>
    <mergeCell ref="E74:F74"/>
    <mergeCell ref="E75:F75"/>
    <mergeCell ref="D48:E48"/>
    <mergeCell ref="F48:G48"/>
    <mergeCell ref="G64:H64"/>
    <mergeCell ref="H48:I48"/>
    <mergeCell ref="G73:H73"/>
    <mergeCell ref="E66:F66"/>
    <mergeCell ref="H49:I49"/>
    <mergeCell ref="E64:F64"/>
    <mergeCell ref="J49:K49"/>
    <mergeCell ref="C64:D64"/>
    <mergeCell ref="D44:E44"/>
    <mergeCell ref="F44:G44"/>
    <mergeCell ref="H44:I44"/>
    <mergeCell ref="H45:I45"/>
    <mergeCell ref="J45:K45"/>
    <mergeCell ref="D45:E45"/>
    <mergeCell ref="D47:E47"/>
    <mergeCell ref="F47:G47"/>
    <mergeCell ref="D49:E49"/>
    <mergeCell ref="D46:E46"/>
    <mergeCell ref="F49:G49"/>
    <mergeCell ref="J48:K48"/>
    <mergeCell ref="P44:Q44"/>
    <mergeCell ref="L7:N7"/>
    <mergeCell ref="L44:M44"/>
    <mergeCell ref="L45:M45"/>
    <mergeCell ref="F46:G46"/>
    <mergeCell ref="H47:I47"/>
    <mergeCell ref="J47:K47"/>
    <mergeCell ref="H46:I46"/>
    <mergeCell ref="J46:K46"/>
    <mergeCell ref="F45:G45"/>
    <mergeCell ref="G67:H67"/>
    <mergeCell ref="G72:H72"/>
    <mergeCell ref="R44:S44"/>
    <mergeCell ref="P48:S48"/>
    <mergeCell ref="J44:K44"/>
    <mergeCell ref="R46:S46"/>
    <mergeCell ref="R45:S45"/>
    <mergeCell ref="P46:Q46"/>
    <mergeCell ref="N45:O45"/>
    <mergeCell ref="P45:Q45"/>
    <mergeCell ref="G74:H74"/>
    <mergeCell ref="I64:J64"/>
    <mergeCell ref="I65:J65"/>
    <mergeCell ref="I66:J66"/>
    <mergeCell ref="I67:J67"/>
    <mergeCell ref="G71:H71"/>
    <mergeCell ref="G68:H68"/>
    <mergeCell ref="G69:H69"/>
    <mergeCell ref="G70:H70"/>
    <mergeCell ref="I69:J69"/>
    <mergeCell ref="I77:J77"/>
    <mergeCell ref="I76:J76"/>
    <mergeCell ref="G79:H79"/>
    <mergeCell ref="G75:H75"/>
    <mergeCell ref="G76:H76"/>
    <mergeCell ref="G77:H77"/>
    <mergeCell ref="I79:J79"/>
    <mergeCell ref="K65:L65"/>
    <mergeCell ref="K66:L66"/>
    <mergeCell ref="K67:L67"/>
    <mergeCell ref="C72:D72"/>
    <mergeCell ref="C73:D73"/>
    <mergeCell ref="K71:L71"/>
    <mergeCell ref="K68:L68"/>
    <mergeCell ref="G65:H65"/>
    <mergeCell ref="G66:H66"/>
    <mergeCell ref="I68:J68"/>
    <mergeCell ref="I74:J74"/>
    <mergeCell ref="K73:L73"/>
    <mergeCell ref="K74:L74"/>
    <mergeCell ref="M64:N64"/>
    <mergeCell ref="M65:N65"/>
    <mergeCell ref="M66:N66"/>
    <mergeCell ref="M67:N67"/>
    <mergeCell ref="M68:N68"/>
    <mergeCell ref="M69:N69"/>
    <mergeCell ref="K64:L64"/>
    <mergeCell ref="M76:N76"/>
    <mergeCell ref="M77:N77"/>
    <mergeCell ref="K75:L75"/>
    <mergeCell ref="M70:N70"/>
    <mergeCell ref="M71:N71"/>
    <mergeCell ref="K76:L76"/>
    <mergeCell ref="K77:L77"/>
    <mergeCell ref="M75:N75"/>
    <mergeCell ref="K70:L70"/>
    <mergeCell ref="M73:N73"/>
    <mergeCell ref="Q84:R84"/>
    <mergeCell ref="K80:L80"/>
    <mergeCell ref="G80:H80"/>
    <mergeCell ref="M84:N84"/>
    <mergeCell ref="M83:N83"/>
    <mergeCell ref="I80:J80"/>
    <mergeCell ref="Q83:R83"/>
    <mergeCell ref="G84:H84"/>
    <mergeCell ref="I83:J83"/>
    <mergeCell ref="G89:H89"/>
    <mergeCell ref="C87:D87"/>
    <mergeCell ref="E89:F89"/>
    <mergeCell ref="E80:F80"/>
    <mergeCell ref="K83:L83"/>
    <mergeCell ref="G83:H83"/>
    <mergeCell ref="G85:H85"/>
    <mergeCell ref="E84:F84"/>
    <mergeCell ref="I84:J84"/>
    <mergeCell ref="C84:D84"/>
    <mergeCell ref="I85:J85"/>
    <mergeCell ref="G90:H90"/>
    <mergeCell ref="G91:H91"/>
    <mergeCell ref="G94:H94"/>
    <mergeCell ref="G93:H93"/>
    <mergeCell ref="G92:H92"/>
    <mergeCell ref="I87:J87"/>
    <mergeCell ref="G86:H86"/>
    <mergeCell ref="G87:H87"/>
    <mergeCell ref="G88:H88"/>
    <mergeCell ref="C95:D95"/>
    <mergeCell ref="E85:F85"/>
    <mergeCell ref="E86:F86"/>
    <mergeCell ref="E87:F87"/>
    <mergeCell ref="C85:D85"/>
    <mergeCell ref="E92:F92"/>
    <mergeCell ref="E90:F90"/>
    <mergeCell ref="E91:F91"/>
    <mergeCell ref="E88:F88"/>
    <mergeCell ref="C93:D93"/>
    <mergeCell ref="C92:D92"/>
    <mergeCell ref="C102:F103"/>
    <mergeCell ref="C94:D94"/>
    <mergeCell ref="C111:F111"/>
    <mergeCell ref="C112:F112"/>
    <mergeCell ref="C96:D96"/>
    <mergeCell ref="C97:D97"/>
    <mergeCell ref="C98:D98"/>
    <mergeCell ref="E97:F97"/>
    <mergeCell ref="E95:F95"/>
    <mergeCell ref="E96:F96"/>
    <mergeCell ref="I96:J96"/>
    <mergeCell ref="K93:L93"/>
    <mergeCell ref="I93:J93"/>
    <mergeCell ref="K95:L95"/>
    <mergeCell ref="K96:L96"/>
    <mergeCell ref="K94:L94"/>
    <mergeCell ref="I95:J95"/>
    <mergeCell ref="E93:F93"/>
    <mergeCell ref="E94:F94"/>
    <mergeCell ref="I97:J97"/>
    <mergeCell ref="I94:J94"/>
    <mergeCell ref="G96:H96"/>
    <mergeCell ref="K87:L87"/>
    <mergeCell ref="K88:L88"/>
    <mergeCell ref="K89:L89"/>
    <mergeCell ref="K90:L90"/>
    <mergeCell ref="G95:H95"/>
    <mergeCell ref="I89:J89"/>
    <mergeCell ref="I88:J88"/>
    <mergeCell ref="I90:J90"/>
    <mergeCell ref="I91:J91"/>
    <mergeCell ref="I92:J92"/>
    <mergeCell ref="O89:P89"/>
    <mergeCell ref="O92:P92"/>
    <mergeCell ref="O93:P93"/>
    <mergeCell ref="M89:N89"/>
    <mergeCell ref="K92:L92"/>
    <mergeCell ref="M95:N95"/>
    <mergeCell ref="K97:L97"/>
    <mergeCell ref="K91:L91"/>
    <mergeCell ref="Q104:S104"/>
    <mergeCell ref="Q99:R99"/>
    <mergeCell ref="K104:M104"/>
    <mergeCell ref="M92:N92"/>
    <mergeCell ref="K98:L98"/>
    <mergeCell ref="Q91:R91"/>
    <mergeCell ref="Q95:R95"/>
    <mergeCell ref="M85:N85"/>
    <mergeCell ref="M86:N86"/>
    <mergeCell ref="M87:N87"/>
    <mergeCell ref="M90:N90"/>
    <mergeCell ref="M91:N91"/>
    <mergeCell ref="M88:N88"/>
    <mergeCell ref="Q90:R90"/>
    <mergeCell ref="O94:P94"/>
    <mergeCell ref="Q85:R85"/>
    <mergeCell ref="Q92:R92"/>
    <mergeCell ref="Q93:R93"/>
    <mergeCell ref="Q94:R94"/>
    <mergeCell ref="O87:P87"/>
    <mergeCell ref="O88:P88"/>
    <mergeCell ref="O91:P91"/>
    <mergeCell ref="O90:P90"/>
    <mergeCell ref="Q87:R87"/>
    <mergeCell ref="Q88:R88"/>
    <mergeCell ref="Q89:R89"/>
    <mergeCell ref="C70:D70"/>
    <mergeCell ref="C71:D71"/>
    <mergeCell ref="Q86:R86"/>
    <mergeCell ref="O84:P84"/>
    <mergeCell ref="O85:P85"/>
    <mergeCell ref="O86:P86"/>
    <mergeCell ref="K85:L85"/>
    <mergeCell ref="K86:L86"/>
    <mergeCell ref="I86:J86"/>
    <mergeCell ref="E83:F83"/>
    <mergeCell ref="C65:D65"/>
    <mergeCell ref="C66:D66"/>
    <mergeCell ref="C67:D67"/>
    <mergeCell ref="C68:D68"/>
    <mergeCell ref="C69:D69"/>
    <mergeCell ref="E67:F67"/>
    <mergeCell ref="E69:F69"/>
    <mergeCell ref="E70:F70"/>
    <mergeCell ref="E68:F68"/>
    <mergeCell ref="O95:P95"/>
    <mergeCell ref="O96:P96"/>
    <mergeCell ref="O97:P97"/>
    <mergeCell ref="M99:N99"/>
    <mergeCell ref="Q96:R96"/>
    <mergeCell ref="Q97:R97"/>
    <mergeCell ref="Q98:R98"/>
    <mergeCell ref="O98:P98"/>
    <mergeCell ref="M98:N98"/>
    <mergeCell ref="L118:M118"/>
    <mergeCell ref="N104:P104"/>
    <mergeCell ref="K103:M103"/>
    <mergeCell ref="M96:N96"/>
    <mergeCell ref="M97:N97"/>
    <mergeCell ref="I99:J99"/>
    <mergeCell ref="H116:I116"/>
    <mergeCell ref="O99:P99"/>
    <mergeCell ref="K99:L99"/>
    <mergeCell ref="G97:H97"/>
    <mergeCell ref="J118:K118"/>
    <mergeCell ref="H124:K124"/>
    <mergeCell ref="H120:I120"/>
    <mergeCell ref="G107:J107"/>
    <mergeCell ref="H118:I118"/>
    <mergeCell ref="E99:F99"/>
    <mergeCell ref="C104:F104"/>
    <mergeCell ref="C116:E116"/>
    <mergeCell ref="C99:D99"/>
    <mergeCell ref="H117:I117"/>
    <mergeCell ref="L117:M117"/>
    <mergeCell ref="L116:M116"/>
    <mergeCell ref="G102:J103"/>
    <mergeCell ref="I98:J98"/>
    <mergeCell ref="G98:H98"/>
    <mergeCell ref="G99:H99"/>
    <mergeCell ref="F116:G116"/>
    <mergeCell ref="G108:J108"/>
    <mergeCell ref="F117:G117"/>
    <mergeCell ref="J117:K117"/>
    <mergeCell ref="C166:G166"/>
    <mergeCell ref="C167:G167"/>
    <mergeCell ref="C174:G174"/>
    <mergeCell ref="C177:G177"/>
    <mergeCell ref="P124:S124"/>
    <mergeCell ref="H119:I119"/>
    <mergeCell ref="J120:K120"/>
    <mergeCell ref="J119:K119"/>
    <mergeCell ref="L120:M120"/>
    <mergeCell ref="L124:O124"/>
    <mergeCell ref="H174:L174"/>
    <mergeCell ref="H177:L177"/>
    <mergeCell ref="H165:L165"/>
    <mergeCell ref="H195:L195"/>
    <mergeCell ref="H178:L178"/>
    <mergeCell ref="H166:L166"/>
    <mergeCell ref="H167:L167"/>
    <mergeCell ref="C168:Q170"/>
    <mergeCell ref="C156:G156"/>
    <mergeCell ref="M153:Q153"/>
    <mergeCell ref="H154:L154"/>
    <mergeCell ref="M154:Q154"/>
    <mergeCell ref="C165:G165"/>
    <mergeCell ref="C164:G164"/>
    <mergeCell ref="M155:Q155"/>
    <mergeCell ref="C159:Q161"/>
    <mergeCell ref="C101:S101"/>
    <mergeCell ref="C82:R82"/>
    <mergeCell ref="C63:P63"/>
    <mergeCell ref="B1:S1"/>
    <mergeCell ref="C106:S106"/>
    <mergeCell ref="N103:P103"/>
    <mergeCell ref="K102:S102"/>
    <mergeCell ref="G104:J104"/>
    <mergeCell ref="E98:F98"/>
    <mergeCell ref="Q103:S103"/>
  </mergeCells>
  <printOptions/>
  <pageMargins left="0.5511811023622047" right="0.5905511811023623" top="0.984251968503937" bottom="0.984251968503937" header="0.5118110236220472" footer="0.5118110236220472"/>
  <pageSetup firstPageNumber="14" useFirstPageNumber="1" fitToHeight="0" fitToWidth="1" horizontalDpi="600" verticalDpi="600" orientation="portrait" paperSize="9" r:id="rId2"/>
  <headerFooter alignWithMargins="0">
    <oddFooter>&amp;C&amp;10－&amp;"Century,標準" &amp;P &amp;"ＭＳ Ｐゴシック,標準"－</oddFooter>
  </headerFooter>
  <rowBreaks count="7" manualBreakCount="7">
    <brk id="42" max="255" man="1"/>
    <brk id="81" max="19" man="1"/>
    <brk id="122" max="19" man="1"/>
    <brk id="145" max="19" man="1"/>
    <brk id="175" max="19" man="1"/>
    <brk id="209" max="19" man="1"/>
    <brk id="233"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6">
      <selection activeCell="F23" sqref="F23"/>
    </sheetView>
  </sheetViews>
  <sheetFormatPr defaultColWidth="9.00390625" defaultRowHeight="13.5"/>
  <cols>
    <col min="1" max="1" width="6.25390625" style="4" customWidth="1"/>
    <col min="2" max="2" width="18.625" style="4" customWidth="1"/>
    <col min="3" max="9" width="11.625" style="4" customWidth="1"/>
    <col min="10" max="16384" width="9.00390625" style="4" customWidth="1"/>
  </cols>
  <sheetData>
    <row r="1" ht="13.5">
      <c r="A1" s="3" t="s">
        <v>121</v>
      </c>
    </row>
    <row r="4" ht="13.5">
      <c r="A4" s="3" t="s">
        <v>122</v>
      </c>
    </row>
    <row r="5" spans="2:8" ht="12">
      <c r="B5" s="5"/>
      <c r="C5" s="5" t="s">
        <v>155</v>
      </c>
      <c r="D5" s="9" t="s">
        <v>161</v>
      </c>
      <c r="E5" s="9" t="s">
        <v>162</v>
      </c>
      <c r="F5" s="9" t="s">
        <v>174</v>
      </c>
      <c r="G5" s="14" t="s">
        <v>186</v>
      </c>
      <c r="H5" s="8"/>
    </row>
    <row r="6" spans="2:8" ht="12">
      <c r="B6" s="5" t="s">
        <v>38</v>
      </c>
      <c r="C6" s="5">
        <v>353287</v>
      </c>
      <c r="D6" s="9">
        <v>338450</v>
      </c>
      <c r="E6" s="9">
        <v>313735</v>
      </c>
      <c r="F6" s="9">
        <v>318397</v>
      </c>
      <c r="G6" s="14">
        <v>304989</v>
      </c>
      <c r="H6" s="8"/>
    </row>
    <row r="7" spans="2:8" ht="12">
      <c r="B7" s="5" t="s">
        <v>40</v>
      </c>
      <c r="C7" s="5">
        <v>325867</v>
      </c>
      <c r="D7" s="9">
        <v>332426</v>
      </c>
      <c r="E7" s="9">
        <v>310890</v>
      </c>
      <c r="F7" s="9">
        <v>316485</v>
      </c>
      <c r="G7" s="14">
        <v>303668</v>
      </c>
      <c r="H7" s="8"/>
    </row>
    <row r="8" spans="2:8" ht="12">
      <c r="B8" s="5" t="s">
        <v>87</v>
      </c>
      <c r="C8" s="5">
        <v>8736</v>
      </c>
      <c r="D8" s="9">
        <v>7849</v>
      </c>
      <c r="E8" s="9">
        <v>6835</v>
      </c>
      <c r="F8" s="9">
        <v>5606</v>
      </c>
      <c r="G8" s="14">
        <v>5296</v>
      </c>
      <c r="H8" s="8"/>
    </row>
    <row r="9" ht="12">
      <c r="H9" s="8"/>
    </row>
    <row r="10" spans="1:8" ht="13.5">
      <c r="A10" s="3" t="s">
        <v>123</v>
      </c>
      <c r="H10" s="8"/>
    </row>
    <row r="11" spans="2:8" ht="12">
      <c r="B11" s="5"/>
      <c r="C11" s="5" t="s">
        <v>155</v>
      </c>
      <c r="D11" s="9" t="s">
        <v>161</v>
      </c>
      <c r="E11" s="9" t="s">
        <v>162</v>
      </c>
      <c r="F11" s="9" t="s">
        <v>174</v>
      </c>
      <c r="G11" s="9" t="s">
        <v>186</v>
      </c>
      <c r="H11" s="8"/>
    </row>
    <row r="12" spans="2:8" ht="12">
      <c r="B12" s="5" t="s">
        <v>38</v>
      </c>
      <c r="C12" s="5">
        <v>353287</v>
      </c>
      <c r="D12" s="9">
        <v>338450</v>
      </c>
      <c r="E12" s="9">
        <v>313735</v>
      </c>
      <c r="F12" s="9">
        <v>318397</v>
      </c>
      <c r="G12" s="14">
        <v>304989</v>
      </c>
      <c r="H12" s="8"/>
    </row>
    <row r="13" spans="2:8" ht="12">
      <c r="B13" s="6" t="s">
        <v>38</v>
      </c>
      <c r="C13" s="5">
        <v>1222</v>
      </c>
      <c r="D13" s="9">
        <v>1167</v>
      </c>
      <c r="E13" s="9">
        <v>1104.7</v>
      </c>
      <c r="F13" s="9">
        <v>1094.1</v>
      </c>
      <c r="G13" s="14">
        <f>ROUND(G12/G16,1)</f>
        <v>1044.5</v>
      </c>
      <c r="H13" s="15">
        <f>G12/G16</f>
        <v>1044.4828767123288</v>
      </c>
    </row>
    <row r="14" spans="2:8" ht="12">
      <c r="B14" s="5" t="s">
        <v>40</v>
      </c>
      <c r="C14" s="5">
        <v>325867</v>
      </c>
      <c r="D14" s="9">
        <v>332426</v>
      </c>
      <c r="E14" s="9">
        <v>310890</v>
      </c>
      <c r="F14" s="9">
        <v>316485</v>
      </c>
      <c r="G14" s="14">
        <v>303668</v>
      </c>
      <c r="H14" s="8"/>
    </row>
    <row r="15" spans="2:8" ht="12">
      <c r="B15" s="6" t="s">
        <v>40</v>
      </c>
      <c r="C15" s="5">
        <v>1127</v>
      </c>
      <c r="D15" s="9">
        <v>1146</v>
      </c>
      <c r="E15" s="9">
        <v>1094.7</v>
      </c>
      <c r="F15" s="9">
        <v>1087.6</v>
      </c>
      <c r="G15" s="14">
        <f>ROUND(G14/G16,1)</f>
        <v>1040</v>
      </c>
      <c r="H15" s="15">
        <f>G14/G16</f>
        <v>1039.958904109589</v>
      </c>
    </row>
    <row r="16" spans="2:8" ht="12">
      <c r="B16" s="5" t="s">
        <v>37</v>
      </c>
      <c r="C16" s="5">
        <v>289</v>
      </c>
      <c r="D16" s="9">
        <v>290</v>
      </c>
      <c r="E16" s="9">
        <v>284</v>
      </c>
      <c r="F16" s="9">
        <v>291</v>
      </c>
      <c r="G16" s="14">
        <v>292</v>
      </c>
      <c r="H16" s="8"/>
    </row>
    <row r="19" ht="13.5">
      <c r="A19" s="3" t="s">
        <v>124</v>
      </c>
    </row>
    <row r="20" spans="2:14" ht="12">
      <c r="B20" s="5"/>
      <c r="C20" s="11" t="s">
        <v>187</v>
      </c>
      <c r="D20" s="9" t="s">
        <v>125</v>
      </c>
      <c r="E20" s="9" t="s">
        <v>126</v>
      </c>
      <c r="F20" s="9" t="s">
        <v>127</v>
      </c>
      <c r="G20" s="9" t="s">
        <v>128</v>
      </c>
      <c r="H20" s="9" t="s">
        <v>129</v>
      </c>
      <c r="I20" s="9" t="s">
        <v>130</v>
      </c>
      <c r="J20" s="9" t="s">
        <v>131</v>
      </c>
      <c r="K20" s="9" t="s">
        <v>132</v>
      </c>
      <c r="L20" s="11" t="s">
        <v>188</v>
      </c>
      <c r="M20" s="9" t="s">
        <v>133</v>
      </c>
      <c r="N20" s="9" t="s">
        <v>134</v>
      </c>
    </row>
    <row r="21" spans="2:15" ht="12">
      <c r="B21" s="5" t="s">
        <v>135</v>
      </c>
      <c r="C21" s="14">
        <v>25528</v>
      </c>
      <c r="D21" s="14">
        <v>26900</v>
      </c>
      <c r="E21" s="14">
        <v>26426</v>
      </c>
      <c r="F21" s="14">
        <v>31118</v>
      </c>
      <c r="G21" s="14">
        <v>30335</v>
      </c>
      <c r="H21" s="14">
        <v>25644</v>
      </c>
      <c r="I21" s="14">
        <v>26529</v>
      </c>
      <c r="J21" s="14">
        <v>23822</v>
      </c>
      <c r="K21" s="14">
        <v>23282</v>
      </c>
      <c r="L21" s="14">
        <v>17958</v>
      </c>
      <c r="M21" s="14">
        <v>23099</v>
      </c>
      <c r="N21" s="14">
        <v>24348</v>
      </c>
      <c r="O21" s="4">
        <f>SUM(C21:N21)</f>
        <v>304989</v>
      </c>
    </row>
    <row r="23" ht="12">
      <c r="I23" s="4" t="s">
        <v>141</v>
      </c>
    </row>
    <row r="24" spans="2:8" ht="12">
      <c r="B24" s="7"/>
      <c r="C24" s="7"/>
      <c r="D24" s="7"/>
      <c r="E24" s="7"/>
      <c r="F24" s="7"/>
      <c r="G24" s="7"/>
      <c r="H24" s="7"/>
    </row>
    <row r="26" ht="13.5">
      <c r="A26" s="3" t="s">
        <v>136</v>
      </c>
    </row>
    <row r="27" spans="2:8" ht="12">
      <c r="B27" s="5"/>
      <c r="C27" s="5" t="s">
        <v>155</v>
      </c>
      <c r="D27" s="9" t="s">
        <v>161</v>
      </c>
      <c r="E27" s="9" t="s">
        <v>162</v>
      </c>
      <c r="F27" s="9" t="s">
        <v>174</v>
      </c>
      <c r="G27" s="9" t="s">
        <v>186</v>
      </c>
      <c r="H27" s="8"/>
    </row>
    <row r="28" spans="2:8" ht="12">
      <c r="B28" s="5" t="s">
        <v>137</v>
      </c>
      <c r="C28" s="5">
        <v>15560</v>
      </c>
      <c r="D28" s="9">
        <v>14853</v>
      </c>
      <c r="E28" s="9">
        <v>15402</v>
      </c>
      <c r="F28" s="9">
        <v>16595</v>
      </c>
      <c r="G28" s="14">
        <v>20791</v>
      </c>
      <c r="H28" s="8"/>
    </row>
    <row r="29" spans="2:8" ht="12">
      <c r="B29" s="5" t="s">
        <v>138</v>
      </c>
      <c r="C29" s="5">
        <v>5937</v>
      </c>
      <c r="D29" s="9">
        <v>5614</v>
      </c>
      <c r="E29" s="9">
        <v>5975</v>
      </c>
      <c r="F29" s="9">
        <v>6270</v>
      </c>
      <c r="G29" s="14">
        <v>6197</v>
      </c>
      <c r="H29" s="8"/>
    </row>
    <row r="30" spans="2:8" ht="12">
      <c r="B30" s="7"/>
      <c r="C30" s="7"/>
      <c r="D30" s="7"/>
      <c r="E30" s="7"/>
      <c r="F30" s="7"/>
      <c r="G30" s="7"/>
      <c r="H30" s="8"/>
    </row>
    <row r="31" ht="12">
      <c r="H31" s="8"/>
    </row>
    <row r="32" spans="1:8" ht="13.5">
      <c r="A32" s="12" t="s">
        <v>191</v>
      </c>
      <c r="B32" s="13"/>
      <c r="C32" s="13"/>
      <c r="D32" s="13"/>
      <c r="H32" s="8"/>
    </row>
    <row r="33" spans="2:8" ht="12">
      <c r="B33" s="5"/>
      <c r="C33" s="5" t="s">
        <v>155</v>
      </c>
      <c r="D33" s="9" t="s">
        <v>161</v>
      </c>
      <c r="E33" s="9" t="s">
        <v>162</v>
      </c>
      <c r="F33" s="9" t="s">
        <v>174</v>
      </c>
      <c r="G33" s="9" t="s">
        <v>186</v>
      </c>
      <c r="H33" s="8"/>
    </row>
    <row r="34" spans="2:8" ht="12">
      <c r="B34" s="5" t="s">
        <v>139</v>
      </c>
      <c r="C34" s="5">
        <v>22151</v>
      </c>
      <c r="D34" s="9">
        <v>20779</v>
      </c>
      <c r="E34" s="9">
        <v>19770</v>
      </c>
      <c r="F34" s="9">
        <v>18745</v>
      </c>
      <c r="G34" s="14">
        <v>18229</v>
      </c>
      <c r="H34" s="8"/>
    </row>
    <row r="35" spans="2:8" ht="12">
      <c r="B35" s="5" t="s">
        <v>154</v>
      </c>
      <c r="C35" s="5">
        <v>8103</v>
      </c>
      <c r="D35" s="9">
        <v>8072</v>
      </c>
      <c r="E35" s="9">
        <v>7302</v>
      </c>
      <c r="F35" s="9">
        <v>6216</v>
      </c>
      <c r="G35" s="14">
        <v>6178</v>
      </c>
      <c r="H35" s="8"/>
    </row>
    <row r="36" spans="2:8" ht="12">
      <c r="B36" s="7"/>
      <c r="C36" s="7"/>
      <c r="D36" s="7"/>
      <c r="E36" s="7"/>
      <c r="F36" s="7"/>
      <c r="G36" s="7"/>
      <c r="H36" s="8"/>
    </row>
    <row r="37" ht="12">
      <c r="H37" s="8"/>
    </row>
    <row r="38" spans="1:8" ht="13.5">
      <c r="A38" s="3" t="s">
        <v>164</v>
      </c>
      <c r="H38" s="8"/>
    </row>
    <row r="39" spans="2:8" ht="12">
      <c r="B39" s="5"/>
      <c r="C39" s="5" t="s">
        <v>155</v>
      </c>
      <c r="D39" s="9" t="s">
        <v>161</v>
      </c>
      <c r="E39" s="10" t="s">
        <v>162</v>
      </c>
      <c r="F39" s="10" t="s">
        <v>174</v>
      </c>
      <c r="G39" s="10" t="s">
        <v>186</v>
      </c>
      <c r="H39" s="8"/>
    </row>
    <row r="40" spans="2:8" ht="12">
      <c r="B40" s="5" t="s">
        <v>140</v>
      </c>
      <c r="C40" s="5">
        <v>5145</v>
      </c>
      <c r="D40" s="9">
        <v>4530</v>
      </c>
      <c r="E40" s="10">
        <v>4751</v>
      </c>
      <c r="F40" s="10">
        <v>5359</v>
      </c>
      <c r="G40" s="16">
        <v>5035</v>
      </c>
      <c r="H40" s="8"/>
    </row>
  </sheetData>
  <sheetProtection/>
  <printOptions/>
  <pageMargins left="0.39" right="0.45" top="1" bottom="1" header="0.512" footer="0.512"/>
  <pageSetup fitToHeight="0"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mieken</cp:lastModifiedBy>
  <cp:lastPrinted>2017-09-14T05:13:59Z</cp:lastPrinted>
  <dcterms:created xsi:type="dcterms:W3CDTF">2000-05-10T00:33:53Z</dcterms:created>
  <dcterms:modified xsi:type="dcterms:W3CDTF">2017-09-14T08:10:03Z</dcterms:modified>
  <cp:category/>
  <cp:version/>
  <cp:contentType/>
  <cp:contentStatus/>
</cp:coreProperties>
</file>