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９利用統計" sheetId="1" r:id="rId1"/>
  </sheets>
  <definedNames>
    <definedName name="_xlnm.Print_Area" localSheetId="0">'９利用統計'!$A$1:$U$143</definedName>
  </definedNames>
  <calcPr fullCalcOnLoad="1"/>
</workbook>
</file>

<file path=xl/sharedStrings.xml><?xml version="1.0" encoding="utf-8"?>
<sst xmlns="http://schemas.openxmlformats.org/spreadsheetml/2006/main" count="205" uniqueCount="165">
  <si>
    <t>度会町</t>
  </si>
  <si>
    <t>鳥羽市</t>
  </si>
  <si>
    <t>志摩市</t>
  </si>
  <si>
    <t>伊賀市</t>
  </si>
  <si>
    <t>名張市</t>
  </si>
  <si>
    <t>亀山市</t>
  </si>
  <si>
    <t>玉城町</t>
  </si>
  <si>
    <t>多気町</t>
  </si>
  <si>
    <t>大台町</t>
  </si>
  <si>
    <t>大紀町</t>
  </si>
  <si>
    <t>紀北町</t>
  </si>
  <si>
    <t>尾鷲市</t>
  </si>
  <si>
    <t>熊野市</t>
  </si>
  <si>
    <t>御浜町</t>
  </si>
  <si>
    <t>紀宝町</t>
  </si>
  <si>
    <t>松阪市</t>
  </si>
  <si>
    <t>明和町</t>
  </si>
  <si>
    <t>伊勢市</t>
  </si>
  <si>
    <t>月</t>
  </si>
  <si>
    <t>雑誌</t>
  </si>
  <si>
    <t>合計</t>
  </si>
  <si>
    <t>木曽岬町</t>
  </si>
  <si>
    <t>四日市市</t>
  </si>
  <si>
    <t>鈴鹿市</t>
  </si>
  <si>
    <t>津市</t>
  </si>
  <si>
    <t>朝日町</t>
  </si>
  <si>
    <t>川越町</t>
  </si>
  <si>
    <t>桑名市</t>
  </si>
  <si>
    <t>いなべ市</t>
  </si>
  <si>
    <t>東員町</t>
  </si>
  <si>
    <t>マイクロフィルム複写</t>
  </si>
  <si>
    <t>（単位：件）</t>
  </si>
  <si>
    <t>県内</t>
  </si>
  <si>
    <t>図書館</t>
  </si>
  <si>
    <t>問い合わせ元</t>
  </si>
  <si>
    <t>（１）基礎統計</t>
  </si>
  <si>
    <t>①　年間利用（個人）</t>
  </si>
  <si>
    <t>開館日数</t>
  </si>
  <si>
    <t>貸出冊数</t>
  </si>
  <si>
    <t>貸出利用者数</t>
  </si>
  <si>
    <t>入館者数</t>
  </si>
  <si>
    <t>②　月別利用（個人）</t>
  </si>
  <si>
    <t>４月</t>
  </si>
  <si>
    <t>５月</t>
  </si>
  <si>
    <t>６月</t>
  </si>
  <si>
    <t>７月</t>
  </si>
  <si>
    <t>８月</t>
  </si>
  <si>
    <t>９月</t>
  </si>
  <si>
    <t>１０月</t>
  </si>
  <si>
    <t>１１月</t>
  </si>
  <si>
    <t>１２月</t>
  </si>
  <si>
    <t>２月</t>
  </si>
  <si>
    <t>３月</t>
  </si>
  <si>
    <t>合計</t>
  </si>
  <si>
    <t>１日平均</t>
  </si>
  <si>
    <t>（単位：冊）</t>
  </si>
  <si>
    <t>成人一般書</t>
  </si>
  <si>
    <t>児童一般書</t>
  </si>
  <si>
    <t>配本（貸出）先</t>
  </si>
  <si>
    <t>配本（貸出）回数</t>
  </si>
  <si>
    <t>貸        出        冊        数</t>
  </si>
  <si>
    <t>登録読書会数</t>
  </si>
  <si>
    <t>（２）　参考事務</t>
  </si>
  <si>
    <t>（３）　相互貸借</t>
  </si>
  <si>
    <t>区　　　　　分</t>
  </si>
  <si>
    <t>貸　　　　出</t>
  </si>
  <si>
    <t>借　　　　受</t>
  </si>
  <si>
    <t>県　内　図　書　館</t>
  </si>
  <si>
    <t>県　外　図　書　館</t>
  </si>
  <si>
    <t>そ　の　他　機　関</t>
  </si>
  <si>
    <t>合　　　　　　計</t>
  </si>
  <si>
    <t>（４）　複写サービス</t>
  </si>
  <si>
    <t>電子式複写</t>
  </si>
  <si>
    <t>枚</t>
  </si>
  <si>
    <t>成人一般</t>
  </si>
  <si>
    <t>成人地域</t>
  </si>
  <si>
    <t>成人海外</t>
  </si>
  <si>
    <t>児童一般</t>
  </si>
  <si>
    <t>児童地域</t>
  </si>
  <si>
    <t>児童海外</t>
  </si>
  <si>
    <t>その他</t>
  </si>
  <si>
    <t>30～39歳</t>
  </si>
  <si>
    <t>40～49歳</t>
  </si>
  <si>
    <t>50～59歳</t>
  </si>
  <si>
    <t>60～69歳</t>
  </si>
  <si>
    <t>世代</t>
  </si>
  <si>
    <t>登録者数</t>
  </si>
  <si>
    <t>年間登録者数</t>
  </si>
  <si>
    <t>合計</t>
  </si>
  <si>
    <t>０類 総記</t>
  </si>
  <si>
    <t>１類 哲学</t>
  </si>
  <si>
    <t>２類 歴史</t>
  </si>
  <si>
    <t>３類 社会科学</t>
  </si>
  <si>
    <t>４類 自然科学</t>
  </si>
  <si>
    <t>５類 技術</t>
  </si>
  <si>
    <t>６類 産業</t>
  </si>
  <si>
    <t>７類 芸術</t>
  </si>
  <si>
    <t>８類 言語</t>
  </si>
  <si>
    <t>９類 文学</t>
  </si>
  <si>
    <t>日本小説</t>
  </si>
  <si>
    <t>絵本</t>
  </si>
  <si>
    <t>紙芝居</t>
  </si>
  <si>
    <t>菰野町</t>
  </si>
  <si>
    <t>南伊勢町</t>
  </si>
  <si>
    <t>県外</t>
  </si>
  <si>
    <t>自治体名</t>
  </si>
  <si>
    <t>（７）オンラインサービス利用</t>
  </si>
  <si>
    <t>県立図書館受取申込数</t>
  </si>
  <si>
    <t>日経テレコン21</t>
  </si>
  <si>
    <t>中日新聞・東京新聞　　　　　　　　　　　　　　　　　　　　　　　　　　　　　　　　　　　　　　　　　　　　　　　　　　　　　　　　　　　　　　　　　　　　　　　　　　記事データベース</t>
  </si>
  <si>
    <t>官報情報検索サービス</t>
  </si>
  <si>
    <t>利用案内</t>
  </si>
  <si>
    <t>調査相談</t>
  </si>
  <si>
    <t>一般その他</t>
  </si>
  <si>
    <t>その他データベース</t>
  </si>
  <si>
    <t>県外その他</t>
  </si>
  <si>
    <t>16～18歳</t>
  </si>
  <si>
    <t>0～6歳</t>
  </si>
  <si>
    <t>7～12歳</t>
  </si>
  <si>
    <t>13～15歳</t>
  </si>
  <si>
    <t>合　　計</t>
  </si>
  <si>
    <t>合     計</t>
  </si>
  <si>
    <t>（８）　地域別登録者数</t>
  </si>
  <si>
    <t>70歳～</t>
  </si>
  <si>
    <t>借受図書</t>
  </si>
  <si>
    <t>所蔵調査</t>
  </si>
  <si>
    <t>合　計</t>
  </si>
  <si>
    <t>ＴＳＲ　ＣＤ－Ｅｙｅｓ</t>
  </si>
  <si>
    <t>マイクロフィルム</t>
  </si>
  <si>
    <t>（９）世代別登録者数</t>
  </si>
  <si>
    <t>19～29歳</t>
  </si>
  <si>
    <t>合計</t>
  </si>
  <si>
    <t>③－５　書庫出納</t>
  </si>
  <si>
    <t>書庫出納冊数</t>
  </si>
  <si>
    <t>③－２　分類・用途別貸出数（施設対象）　　</t>
  </si>
  <si>
    <t>金額算定解説
データベース　　　　　　　　　　　　　　　　　　　　　　　　　　　　　　　　　　　　　　　　　　　　　　　　　　　　　　　　　　　　　　　　　　　　　　　　　　　　　　　　　</t>
  </si>
  <si>
    <t>１月</t>
  </si>
  <si>
    <t>会社の法律Ｑ＆Ａ</t>
  </si>
  <si>
    <t>国立国会図書館
デジタル化資料</t>
  </si>
  <si>
    <t>国立国会図書館
歴史的音源（れきおん）</t>
  </si>
  <si>
    <t>郵送貸出登録者数</t>
  </si>
  <si>
    <t>郵送貸出貸出冊数</t>
  </si>
  <si>
    <t>DAISY利用回数</t>
  </si>
  <si>
    <t>ＥＬＮＥＴ　大学・学校・公共図書館向けアーカイブ</t>
  </si>
  <si>
    <t>ウェブサイトビュー</t>
  </si>
  <si>
    <t>①三重県立図書館のウェブサイトへのアクセス件数</t>
  </si>
  <si>
    <t>③オンライン予約取り寄せサービス申込件数</t>
  </si>
  <si>
    <t>②インターネットからの予約申込件数</t>
  </si>
  <si>
    <t>申し込み件数総数</t>
  </si>
  <si>
    <t>うち県立以外受取申込数
（e-Booking）</t>
  </si>
  <si>
    <t>＊オンライン予約取り寄せサービス 
 　オンライン予約取り寄せサービス参加館の利用登録者は、三重県図書館情報ネットワークで検索できる資料について、利用登録館へ資料を取り寄せることができます。</t>
  </si>
  <si>
    <t>（５）　データベース・視聴覚資料利用</t>
  </si>
  <si>
    <t>③-１　分類・用途別貸出数（個人対象）　　　</t>
  </si>
  <si>
    <r>
      <t>③－４　読書会用図書　</t>
    </r>
    <r>
      <rPr>
        <sz val="9"/>
        <rFont val="ＭＳ 明朝"/>
        <family val="1"/>
      </rPr>
      <t>*読書会・学校図書館などの団体向けに同一の図書を複数冊貸出するための図書</t>
    </r>
  </si>
  <si>
    <r>
      <t>③－３　　配本（特別貸出）用図書　</t>
    </r>
    <r>
      <rPr>
        <sz val="9"/>
        <rFont val="ＭＳ 明朝"/>
        <family val="1"/>
      </rPr>
      <t>*公民館図書室等に長期間まとまった冊数を貸し出すための図書</t>
    </r>
  </si>
  <si>
    <t>＊その他データベース
　「会社四季報全75年」「ジュリスト」「判例タイムズ」「角川日本地名大辞典」などの
　DVD資料の利用件数</t>
  </si>
  <si>
    <t>0件</t>
  </si>
  <si>
    <t>0件</t>
  </si>
  <si>
    <t>９  利用統計（平成29年4月～平成30年3月）</t>
  </si>
  <si>
    <t>D1-Law.com 第一法規法情報総合データベース</t>
  </si>
  <si>
    <t>（６）　郵送貸出サービス利用・DAISY利用</t>
  </si>
  <si>
    <t>DAISY利用登録者数</t>
  </si>
  <si>
    <t>＊郵送貸出サービス
　心身に障がいがあり、来館が困難な方に対し郵送による貸出を行うサービス
＊DAISY（デイジー）
　活字による読書が困難な方のための録音図書</t>
  </si>
  <si>
    <t>＊オンライン予約配送サービス（e-Booking） 
 　三重県立図書館の資料は、インターネットを利用して、貸出・予約の申し込みができるほか、受け取り施設を指定することもできます。平成30年7月現在、70施設で受け取ることができます。</t>
  </si>
  <si>
    <t>平成30年3月31日現在</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</si>
</sst>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 &quot;#,##0_);\(&quot;R$ &quot;#,##0\)"/>
    <numFmt numFmtId="177" formatCode="&quot;R$ &quot;#,##0_);[Red]\(&quot;R$ &quot;#,##0\)"/>
    <numFmt numFmtId="178" formatCode="&quot;R$ &quot;#,##0.00_);\(&quot;R$ &quot;#,##0.00\)"/>
    <numFmt numFmtId="179" formatCode="&quot;R$ &quot;#,##0.00_);[Red]\(&quot;R$ &quot;#,##0.00\)"/>
    <numFmt numFmtId="180" formatCode="_(&quot;R$ &quot;* #,##0_);_(&quot;R$ &quot;* \(#,##0\);_(&quot;R$ &quot;* &quot;-&quot;_);_(@_)"/>
    <numFmt numFmtId="181" formatCode="_(* #,##0_);_(* \(#,##0\);_(* &quot;-&quot;_);_(@_)"/>
    <numFmt numFmtId="182" formatCode="_(&quot;R$ &quot;* #,##0.00_);_(&quot;R$ &quot;* \(#,##0.00\);_(&quot;R$ &quot;* &quot;-&quot;??_);_(@_)"/>
    <numFmt numFmtId="183" formatCode="_(* #,##0.00_);_(* \(#,##0.00\);_(* &quot;-&quot;??_);_(@_)"/>
    <numFmt numFmtId="184" formatCode="0.000000"/>
    <numFmt numFmtId="185" formatCode="0.00000"/>
    <numFmt numFmtId="186" formatCode="0.0000"/>
    <numFmt numFmtId="187" formatCode="0.000"/>
    <numFmt numFmtId="188" formatCode="0.0"/>
    <numFmt numFmtId="189" formatCode="0.0%"/>
    <numFmt numFmtId="190" formatCode="0.0000000"/>
    <numFmt numFmtId="191" formatCode="\(0.0%\)"/>
    <numFmt numFmtId="192" formatCode="0_ "/>
    <numFmt numFmtId="193" formatCode="#,##0;[Red]#,##0"/>
    <numFmt numFmtId="194" formatCode="#,##0.0"/>
    <numFmt numFmtId="195" formatCode="yy/m/d"/>
    <numFmt numFmtId="196" formatCode="yy/m"/>
    <numFmt numFmtId="197" formatCode="m/d"/>
    <numFmt numFmtId="198" formatCode="[&lt;=999]000;000\-00"/>
    <numFmt numFmtId="199" formatCode="#,##0.0_);[Red]\(#,##0.0\)"/>
    <numFmt numFmtId="200" formatCode="#,###&quot;日&quot;"/>
    <numFmt numFmtId="201" formatCode="#,###&quot;冊&quot;"/>
    <numFmt numFmtId="202" formatCode="#,###&quot;人&quot;"/>
    <numFmt numFmtId="203" formatCode="#,###&quot;件&quot;"/>
    <numFmt numFmtId="204" formatCode="0.000%"/>
    <numFmt numFmtId="205" formatCode="\(&quot;&quot;\%\)"/>
    <numFmt numFmtId="206" formatCode="\(&quot;##.#&quot;\%\)"/>
    <numFmt numFmtId="207" formatCode="\(##.#%\)"/>
    <numFmt numFmtId="208" formatCode="\(##%\)"/>
    <numFmt numFmtId="209" formatCode="\(##.0%\)"/>
    <numFmt numFmtId="210" formatCode="#,##0.0;[Red]\-#,##0.0"/>
    <numFmt numFmtId="211" formatCode="#,###"/>
    <numFmt numFmtId="212" formatCode="#,##0.000;[Red]\-#,##0.000"/>
    <numFmt numFmtId="213" formatCode="\(0.00%\)"/>
    <numFmt numFmtId="214" formatCode="0.00_ "/>
    <numFmt numFmtId="215" formatCode="0_);[Red]\(0\)"/>
    <numFmt numFmtId="216" formatCode="#,##0_ "/>
    <numFmt numFmtId="217" formatCode="#,##0_);[Red]\(#,##0\)"/>
    <numFmt numFmtId="218" formatCode="_ #,##0;[Red]_ \-#,##0"/>
    <numFmt numFmtId="219" formatCode="yy/mm/dd"/>
    <numFmt numFmtId="220" formatCode="###0_);[Red]\!\(###0\!\)"/>
    <numFmt numFmtId="221" formatCode="#,##0.0_ "/>
    <numFmt numFmtId="222" formatCode="#,##0.00_ "/>
    <numFmt numFmtId="223" formatCode="#,##0.00_);[Red]\(#,##0.00\)"/>
    <numFmt numFmtId="224" formatCode="[&lt;=999]000;[&lt;=99999]000\-00;000\-0000"/>
    <numFmt numFmtId="225" formatCode="&quot;Yes&quot;;&quot;Yes&quot;;&quot;No&quot;"/>
    <numFmt numFmtId="226" formatCode="&quot;True&quot;;&quot;True&quot;;&quot;False&quot;"/>
    <numFmt numFmtId="227" formatCode="&quot;On&quot;;&quot;On&quot;;&quot;Off&quot;"/>
    <numFmt numFmtId="228" formatCode="[$€-2]\ #,##0.00_);[Red]\([$€-2]\ #,##0.00\)"/>
  </numFmts>
  <fonts count="45">
    <font>
      <sz val="11"/>
      <name val="ＭＳ Ｐゴシック"/>
      <family val="3"/>
    </font>
    <font>
      <sz val="11"/>
      <name val="ＭＳ 明朝"/>
      <family val="1"/>
    </font>
    <font>
      <sz val="6"/>
      <name val="ＭＳ Ｐゴシック"/>
      <family val="3"/>
    </font>
    <font>
      <u val="single"/>
      <sz val="8.25"/>
      <color indexed="12"/>
      <name val="ＭＳ Ｐゴシック"/>
      <family val="3"/>
    </font>
    <font>
      <u val="single"/>
      <sz val="8.25"/>
      <color indexed="36"/>
      <name val="ＭＳ Ｐゴシック"/>
      <family val="3"/>
    </font>
    <font>
      <sz val="1.5"/>
      <color indexed="8"/>
      <name val="ＭＳ Ｐゴシック"/>
      <family val="3"/>
    </font>
    <font>
      <sz val="1"/>
      <color indexed="8"/>
      <name val="ＭＳ Ｐゴシック"/>
      <family val="3"/>
    </font>
    <font>
      <b/>
      <sz val="10"/>
      <name val="ＭＳ 明朝"/>
      <family val="1"/>
    </font>
    <font>
      <sz val="10"/>
      <name val="ＭＳ 明朝"/>
      <family val="1"/>
    </font>
    <font>
      <b/>
      <sz val="12"/>
      <name val="ＭＳ Ｐ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color indexed="63"/>
      </left>
      <right>
        <color indexed="63"/>
      </right>
      <top>
        <color indexed="63"/>
      </top>
      <bottom style="hair"/>
    </border>
    <border>
      <left>
        <color indexed="63"/>
      </left>
      <right>
        <color indexed="63"/>
      </right>
      <top style="thin"/>
      <bottom style="hair"/>
    </border>
    <border>
      <left>
        <color indexed="63"/>
      </left>
      <right style="thin"/>
      <top style="hair"/>
      <bottom style="thin"/>
    </border>
    <border>
      <left style="thin"/>
      <right style="thin"/>
      <top>
        <color indexed="63"/>
      </top>
      <bottom style="hair"/>
    </border>
    <border>
      <left style="thin"/>
      <right style="thin"/>
      <top>
        <color indexed="63"/>
      </top>
      <bottom style="thin"/>
    </border>
    <border>
      <left style="thin"/>
      <right style="thin"/>
      <top style="hair"/>
      <bottom style="hair"/>
    </border>
    <border>
      <left>
        <color indexed="63"/>
      </left>
      <right>
        <color indexed="63"/>
      </right>
      <top>
        <color indexed="63"/>
      </top>
      <bottom style="thin"/>
    </border>
    <border>
      <left style="thin"/>
      <right>
        <color indexed="63"/>
      </right>
      <top style="hair"/>
      <bottom style="hair"/>
    </border>
    <border>
      <left>
        <color indexed="63"/>
      </left>
      <right>
        <color indexed="63"/>
      </right>
      <top style="hair"/>
      <bottom style="hair"/>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hair"/>
      <top style="thin"/>
      <bottom style="thin"/>
    </border>
    <border>
      <left style="thin"/>
      <right>
        <color indexed="63"/>
      </right>
      <top style="thin"/>
      <bottom style="hair"/>
    </border>
    <border>
      <left>
        <color indexed="63"/>
      </left>
      <right style="hair"/>
      <top style="thin"/>
      <bottom style="hair"/>
    </border>
    <border>
      <left>
        <color indexed="63"/>
      </left>
      <right style="thin"/>
      <top style="thin"/>
      <bottom style="hair"/>
    </border>
    <border>
      <left>
        <color indexed="63"/>
      </left>
      <right style="thin"/>
      <top style="hair"/>
      <bottom style="hair"/>
    </border>
    <border>
      <left style="thin"/>
      <right>
        <color indexed="63"/>
      </right>
      <top style="thin"/>
      <bottom>
        <color indexed="63"/>
      </bottom>
    </border>
    <border>
      <left>
        <color indexed="63"/>
      </left>
      <right>
        <color indexed="63"/>
      </right>
      <top style="hair"/>
      <bottom style="thin"/>
    </border>
    <border>
      <left style="thin"/>
      <right style="thin"/>
      <top style="thin"/>
      <bottom>
        <color indexed="63"/>
      </bottom>
    </border>
    <border>
      <left style="thin"/>
      <right style="thin"/>
      <top style="hair"/>
      <bottom style="thin"/>
    </border>
    <border>
      <left style="thin"/>
      <right>
        <color indexed="63"/>
      </right>
      <top style="hair"/>
      <bottom style="thin"/>
    </border>
    <border>
      <left>
        <color indexed="63"/>
      </left>
      <right>
        <color indexed="63"/>
      </right>
      <top style="thin"/>
      <bottom style="thin"/>
    </border>
    <border>
      <left>
        <color indexed="63"/>
      </left>
      <right style="thin"/>
      <top style="thin"/>
      <bottom style="thin"/>
    </border>
    <border>
      <left style="hair"/>
      <right style="hair"/>
      <top style="thin"/>
      <bottom style="thin"/>
    </border>
    <border>
      <left style="hair"/>
      <right>
        <color indexed="63"/>
      </right>
      <top style="thin"/>
      <bottom style="thin"/>
    </border>
    <border>
      <left style="thin"/>
      <right style="hair"/>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color indexed="8"/>
      </top>
      <bottom style="hair">
        <color indexed="8"/>
      </bottom>
    </border>
    <border>
      <left>
        <color indexed="63"/>
      </left>
      <right style="thin"/>
      <top style="hair">
        <color indexed="8"/>
      </top>
      <bottom style="hair">
        <color indexed="8"/>
      </bottom>
    </border>
    <border>
      <left>
        <color indexed="63"/>
      </left>
      <right>
        <color indexed="63"/>
      </right>
      <top style="hair">
        <color indexed="8"/>
      </top>
      <bottom style="thin"/>
    </border>
    <border>
      <left>
        <color indexed="63"/>
      </left>
      <right style="thin"/>
      <top style="hair">
        <color indexed="8"/>
      </top>
      <bottom style="thin"/>
    </border>
    <border>
      <left>
        <color indexed="63"/>
      </left>
      <right>
        <color indexed="63"/>
      </right>
      <top style="hair">
        <color indexed="8"/>
      </top>
      <bottom style="hair">
        <color indexed="8"/>
      </bottom>
    </border>
    <border>
      <left style="thin"/>
      <right>
        <color indexed="63"/>
      </right>
      <top>
        <color indexed="63"/>
      </top>
      <bottom style="hair">
        <color indexed="8"/>
      </bottom>
    </border>
    <border>
      <left>
        <color indexed="63"/>
      </left>
      <right style="thin"/>
      <top>
        <color indexed="63"/>
      </top>
      <bottom style="hair">
        <color indexed="8"/>
      </bottom>
    </border>
    <border>
      <left style="thin"/>
      <right>
        <color indexed="63"/>
      </right>
      <top style="hair">
        <color indexed="8"/>
      </top>
      <bottom style="thin"/>
    </border>
    <border>
      <left style="thin"/>
      <right>
        <color indexed="63"/>
      </right>
      <top style="thin"/>
      <bottom style="hair">
        <color indexed="8"/>
      </bottom>
    </border>
    <border>
      <left>
        <color indexed="63"/>
      </left>
      <right style="thin"/>
      <top style="thin"/>
      <bottom style="hair">
        <color indexed="8"/>
      </bottom>
    </border>
    <border>
      <left style="thin"/>
      <right style="thin"/>
      <top style="hair">
        <color indexed="8"/>
      </top>
      <bottom style="hair">
        <color indexed="8"/>
      </bottom>
    </border>
    <border>
      <left>
        <color indexed="63"/>
      </left>
      <right>
        <color indexed="63"/>
      </right>
      <top style="thin"/>
      <bottom style="hair">
        <color indexed="8"/>
      </bottom>
    </border>
    <border>
      <left>
        <color indexed="63"/>
      </left>
      <right>
        <color indexed="63"/>
      </right>
      <top>
        <color indexed="63"/>
      </top>
      <bottom style="hair">
        <color indexed="8"/>
      </bottom>
    </border>
    <border>
      <left style="thin"/>
      <right style="thin"/>
      <top style="thin"/>
      <bottom style="thin"/>
    </border>
    <border>
      <left style="thin"/>
      <right>
        <color indexed="63"/>
      </right>
      <top style="hair">
        <color indexed="8"/>
      </top>
      <bottom style="hair"/>
    </border>
    <border>
      <left>
        <color indexed="63"/>
      </left>
      <right style="thin"/>
      <top style="hair">
        <color indexed="8"/>
      </top>
      <bottom style="hair"/>
    </border>
    <border>
      <left style="thin"/>
      <right>
        <color indexed="63"/>
      </right>
      <top style="hair">
        <color indexed="8"/>
      </top>
      <bottom>
        <color indexed="63"/>
      </bottom>
    </border>
    <border>
      <left>
        <color indexed="63"/>
      </left>
      <right style="thin"/>
      <top style="hair">
        <color indexed="8"/>
      </top>
      <bottom>
        <color indexed="63"/>
      </bottom>
    </border>
    <border>
      <left style="thin"/>
      <right>
        <color indexed="63"/>
      </right>
      <top style="hair"/>
      <bottom style="hair">
        <color indexed="8"/>
      </bottom>
    </border>
    <border>
      <left>
        <color indexed="63"/>
      </left>
      <right style="thin"/>
      <top style="hair"/>
      <bottom style="hair">
        <color indexed="8"/>
      </bottom>
    </border>
    <border>
      <left style="thin"/>
      <right style="thin"/>
      <top style="hair">
        <color indexed="8"/>
      </top>
      <bottom>
        <color indexed="63"/>
      </bottom>
    </border>
    <border>
      <left style="thin"/>
      <right>
        <color indexed="63"/>
      </right>
      <top style="hair"/>
      <bottom>
        <color indexed="63"/>
      </bottom>
    </border>
    <border>
      <left>
        <color indexed="63"/>
      </left>
      <right style="thin"/>
      <top style="hair"/>
      <bottom>
        <color indexed="63"/>
      </bottom>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hair"/>
      <right style="thin"/>
      <top style="hair"/>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44" fillId="32" borderId="0" applyNumberFormat="0" applyBorder="0" applyAlignment="0" applyProtection="0"/>
  </cellStyleXfs>
  <cellXfs count="227">
    <xf numFmtId="0" fontId="0" fillId="0" borderId="0" xfId="0" applyAlignment="1">
      <alignment/>
    </xf>
    <xf numFmtId="0" fontId="1" fillId="0" borderId="0" xfId="0" applyFont="1" applyFill="1" applyAlignment="1">
      <alignment vertical="center"/>
    </xf>
    <xf numFmtId="0" fontId="8" fillId="0" borderId="0" xfId="0" applyFont="1" applyFill="1" applyAlignment="1">
      <alignment vertical="center"/>
    </xf>
    <xf numFmtId="0" fontId="8" fillId="0" borderId="0" xfId="0" applyFont="1" applyFill="1" applyBorder="1" applyAlignment="1">
      <alignment vertical="center"/>
    </xf>
    <xf numFmtId="200"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202" fontId="8" fillId="0" borderId="0" xfId="0" applyNumberFormat="1" applyFont="1" applyFill="1" applyBorder="1" applyAlignment="1">
      <alignment horizontal="center" vertical="center"/>
    </xf>
    <xf numFmtId="201" fontId="8" fillId="0" borderId="0" xfId="0" applyNumberFormat="1" applyFont="1" applyFill="1" applyBorder="1" applyAlignment="1">
      <alignment horizontal="center" vertical="center"/>
    </xf>
    <xf numFmtId="38" fontId="8" fillId="0" borderId="0" xfId="0" applyNumberFormat="1" applyFont="1" applyFill="1" applyBorder="1" applyAlignment="1">
      <alignment horizontal="center" vertical="center"/>
    </xf>
    <xf numFmtId="0" fontId="8" fillId="0" borderId="0" xfId="0" applyFont="1" applyFill="1" applyBorder="1" applyAlignment="1">
      <alignment horizontal="right" vertical="center"/>
    </xf>
    <xf numFmtId="216" fontId="8" fillId="0" borderId="0" xfId="0" applyNumberFormat="1" applyFont="1" applyFill="1" applyBorder="1" applyAlignment="1">
      <alignment horizontal="center" vertical="center"/>
    </xf>
    <xf numFmtId="38" fontId="8" fillId="0" borderId="0"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203" fontId="8" fillId="0" borderId="0" xfId="0" applyNumberFormat="1" applyFont="1" applyFill="1" applyBorder="1" applyAlignment="1">
      <alignment horizontal="center" vertical="center"/>
    </xf>
    <xf numFmtId="203" fontId="8" fillId="0" borderId="0" xfId="0" applyNumberFormat="1" applyFont="1" applyFill="1" applyBorder="1" applyAlignment="1">
      <alignment horizontal="center" vertical="center" shrinkToFit="1"/>
    </xf>
    <xf numFmtId="0" fontId="8" fillId="0" borderId="0" xfId="0" applyFont="1" applyBorder="1" applyAlignment="1">
      <alignment/>
    </xf>
    <xf numFmtId="203" fontId="8" fillId="0" borderId="0" xfId="0" applyNumberFormat="1" applyFont="1" applyBorder="1" applyAlignment="1">
      <alignment horizontal="center" vertical="center"/>
    </xf>
    <xf numFmtId="0" fontId="8" fillId="0" borderId="0" xfId="0" applyFont="1" applyAlignment="1">
      <alignment/>
    </xf>
    <xf numFmtId="38" fontId="8" fillId="0" borderId="0" xfId="49" applyFont="1" applyFill="1" applyBorder="1" applyAlignment="1">
      <alignment horizontal="right" vertical="center"/>
    </xf>
    <xf numFmtId="0" fontId="8" fillId="0" borderId="0" xfId="63" applyFont="1">
      <alignment vertical="center"/>
      <protection/>
    </xf>
    <xf numFmtId="0" fontId="8" fillId="0" borderId="10" xfId="0" applyFont="1" applyFill="1" applyBorder="1" applyAlignment="1">
      <alignment horizontal="center" vertical="center"/>
    </xf>
    <xf numFmtId="0" fontId="8" fillId="0" borderId="11" xfId="0" applyFont="1" applyFill="1" applyBorder="1" applyAlignment="1" applyProtection="1">
      <alignment horizontal="center" vertical="center"/>
      <protection/>
    </xf>
    <xf numFmtId="0" fontId="8" fillId="0" borderId="12" xfId="0" applyFont="1" applyFill="1" applyBorder="1" applyAlignment="1" applyProtection="1">
      <alignment horizontal="center" vertical="center"/>
      <protection/>
    </xf>
    <xf numFmtId="0" fontId="8" fillId="0" borderId="13" xfId="0" applyFont="1" applyFill="1" applyBorder="1" applyAlignment="1">
      <alignment vertical="center"/>
    </xf>
    <xf numFmtId="0" fontId="8" fillId="0" borderId="0" xfId="0" applyFont="1" applyFill="1" applyAlignment="1">
      <alignment horizontal="right" vertic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0" xfId="0" applyFont="1" applyFill="1" applyBorder="1" applyAlignment="1" applyProtection="1">
      <alignment horizontal="center" vertical="center"/>
      <protection/>
    </xf>
    <xf numFmtId="38" fontId="8" fillId="0" borderId="0" xfId="49" applyFont="1" applyFill="1" applyBorder="1" applyAlignment="1" applyProtection="1">
      <alignment horizontal="right" vertical="center"/>
      <protection/>
    </xf>
    <xf numFmtId="0" fontId="8" fillId="0" borderId="17" xfId="0" applyFont="1" applyFill="1" applyBorder="1" applyAlignment="1">
      <alignment horizontal="right" vertical="center"/>
    </xf>
    <xf numFmtId="0" fontId="8" fillId="0" borderId="17" xfId="0" applyFont="1" applyFill="1" applyBorder="1" applyAlignment="1">
      <alignment vertical="center"/>
    </xf>
    <xf numFmtId="0" fontId="10" fillId="0" borderId="0" xfId="0" applyFont="1" applyFill="1" applyBorder="1" applyAlignment="1">
      <alignment horizontal="left" vertical="top" wrapText="1"/>
    </xf>
    <xf numFmtId="0" fontId="0" fillId="0" borderId="0" xfId="0" applyFont="1" applyFill="1" applyAlignment="1">
      <alignment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7" xfId="0" applyFont="1" applyFill="1" applyBorder="1" applyAlignment="1">
      <alignment horizontal="center" vertical="center"/>
    </xf>
    <xf numFmtId="38" fontId="8" fillId="0" borderId="20" xfId="49" applyFont="1" applyFill="1" applyBorder="1" applyAlignment="1" applyProtection="1">
      <alignment horizontal="right" vertical="center"/>
      <protection/>
    </xf>
    <xf numFmtId="38" fontId="8" fillId="0" borderId="21" xfId="49" applyFont="1" applyFill="1" applyBorder="1" applyAlignment="1" applyProtection="1">
      <alignment horizontal="right" vertical="center"/>
      <protection/>
    </xf>
    <xf numFmtId="38" fontId="8" fillId="0" borderId="0" xfId="0" applyNumberFormat="1" applyFont="1" applyFill="1" applyBorder="1" applyAlignment="1">
      <alignment horizontal="right" vertical="center"/>
    </xf>
    <xf numFmtId="0" fontId="8" fillId="0" borderId="0" xfId="0" applyFont="1" applyFill="1" applyBorder="1" applyAlignment="1">
      <alignment horizontal="right" vertical="center"/>
    </xf>
    <xf numFmtId="38" fontId="8" fillId="0" borderId="17" xfId="49" applyFont="1" applyFill="1" applyBorder="1" applyAlignment="1" applyProtection="1">
      <alignment horizontal="right" vertical="center"/>
      <protection/>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0" xfId="0" applyFont="1" applyFill="1" applyBorder="1" applyAlignment="1" applyProtection="1">
      <alignment horizontal="center" vertical="center"/>
      <protection/>
    </xf>
    <xf numFmtId="0" fontId="8" fillId="0" borderId="17" xfId="0" applyFont="1" applyFill="1" applyBorder="1" applyAlignment="1" applyProtection="1">
      <alignment horizontal="center" vertical="center"/>
      <protection/>
    </xf>
    <xf numFmtId="0" fontId="8" fillId="0" borderId="24" xfId="0" applyFont="1" applyFill="1" applyBorder="1" applyAlignment="1" applyProtection="1">
      <alignment horizontal="center" vertical="center"/>
      <protection/>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38" fontId="8" fillId="0" borderId="12" xfId="0" applyNumberFormat="1" applyFont="1" applyFill="1" applyBorder="1" applyAlignment="1">
      <alignment horizontal="right" vertical="center"/>
    </xf>
    <xf numFmtId="0" fontId="8" fillId="0" borderId="12" xfId="0" applyFont="1" applyFill="1" applyBorder="1" applyAlignment="1">
      <alignment horizontal="right" vertical="center"/>
    </xf>
    <xf numFmtId="0" fontId="8" fillId="0" borderId="28" xfId="0" applyFont="1" applyFill="1" applyBorder="1" applyAlignment="1">
      <alignment horizontal="right" vertical="center"/>
    </xf>
    <xf numFmtId="203" fontId="8" fillId="0" borderId="15" xfId="0" applyNumberFormat="1" applyFont="1" applyFill="1" applyBorder="1" applyAlignment="1">
      <alignment horizontal="center" vertical="center"/>
    </xf>
    <xf numFmtId="0" fontId="8" fillId="0" borderId="10" xfId="0" applyFont="1" applyFill="1" applyBorder="1" applyAlignment="1">
      <alignment horizontal="center" vertical="center" wrapText="1"/>
    </xf>
    <xf numFmtId="38" fontId="8" fillId="0" borderId="18" xfId="0" applyNumberFormat="1" applyFont="1" applyFill="1" applyBorder="1" applyAlignment="1">
      <alignment horizontal="right" vertical="center"/>
    </xf>
    <xf numFmtId="0" fontId="8" fillId="0" borderId="19" xfId="0" applyFont="1" applyFill="1" applyBorder="1" applyAlignment="1">
      <alignment horizontal="right" vertical="center"/>
    </xf>
    <xf numFmtId="0" fontId="8" fillId="0" borderId="29" xfId="0" applyFont="1" applyFill="1" applyBorder="1" applyAlignment="1">
      <alignment horizontal="right" vertical="center"/>
    </xf>
    <xf numFmtId="38" fontId="8" fillId="0" borderId="17" xfId="0" applyNumberFormat="1" applyFont="1" applyFill="1" applyBorder="1" applyAlignment="1">
      <alignment horizontal="right" vertical="center"/>
    </xf>
    <xf numFmtId="0" fontId="8" fillId="0" borderId="17" xfId="0" applyFont="1" applyFill="1" applyBorder="1" applyAlignment="1">
      <alignment horizontal="right" vertical="center"/>
    </xf>
    <xf numFmtId="0" fontId="8" fillId="0" borderId="21" xfId="0" applyFont="1" applyFill="1" applyBorder="1" applyAlignment="1">
      <alignment horizontal="right" vertical="center"/>
    </xf>
    <xf numFmtId="0" fontId="8" fillId="0" borderId="30" xfId="0" applyFont="1" applyFill="1" applyBorder="1" applyAlignment="1">
      <alignment horizontal="center" vertical="center"/>
    </xf>
    <xf numFmtId="203" fontId="8" fillId="0" borderId="17" xfId="0" applyNumberFormat="1" applyFont="1" applyFill="1" applyBorder="1" applyAlignment="1" quotePrefix="1">
      <alignment horizontal="center" vertical="center"/>
    </xf>
    <xf numFmtId="203" fontId="8" fillId="0" borderId="17" xfId="0" applyNumberFormat="1" applyFont="1" applyFill="1" applyBorder="1" applyAlignment="1">
      <alignment horizontal="center" vertical="center"/>
    </xf>
    <xf numFmtId="203" fontId="8" fillId="0" borderId="21" xfId="0" applyNumberFormat="1" applyFont="1" applyFill="1" applyBorder="1" applyAlignment="1">
      <alignment horizontal="center" vertical="center"/>
    </xf>
    <xf numFmtId="0" fontId="8" fillId="0" borderId="10" xfId="0" applyFont="1" applyFill="1" applyBorder="1" applyAlignment="1">
      <alignment horizontal="center" vertical="center"/>
    </xf>
    <xf numFmtId="0" fontId="10" fillId="0" borderId="0" xfId="0" applyFont="1" applyFill="1" applyBorder="1" applyAlignment="1">
      <alignment horizontal="left" vertical="top" wrapText="1"/>
    </xf>
    <xf numFmtId="201" fontId="8" fillId="0" borderId="31" xfId="0" applyNumberFormat="1" applyFont="1" applyFill="1" applyBorder="1" applyAlignment="1">
      <alignment horizontal="center" vertical="center"/>
    </xf>
    <xf numFmtId="201" fontId="8" fillId="0" borderId="13" xfId="0" applyNumberFormat="1" applyFont="1" applyFill="1" applyBorder="1" applyAlignment="1">
      <alignment horizontal="center" vertical="center"/>
    </xf>
    <xf numFmtId="0" fontId="8" fillId="0" borderId="32" xfId="0" applyFont="1" applyFill="1" applyBorder="1" applyAlignment="1">
      <alignment horizontal="center" vertical="center"/>
    </xf>
    <xf numFmtId="3" fontId="8" fillId="0" borderId="17" xfId="0" applyNumberFormat="1" applyFont="1" applyFill="1" applyBorder="1" applyAlignment="1" applyProtection="1">
      <alignment horizontal="right" vertical="center"/>
      <protection/>
    </xf>
    <xf numFmtId="3" fontId="8" fillId="0" borderId="21" xfId="0" applyNumberFormat="1" applyFont="1" applyFill="1" applyBorder="1" applyAlignment="1" applyProtection="1">
      <alignment horizontal="right" vertical="center"/>
      <protection/>
    </xf>
    <xf numFmtId="3" fontId="8" fillId="0" borderId="33" xfId="0" applyNumberFormat="1" applyFont="1" applyFill="1" applyBorder="1" applyAlignment="1">
      <alignment horizontal="right" vertical="center"/>
    </xf>
    <xf numFmtId="3" fontId="8" fillId="0" borderId="34" xfId="0" applyNumberFormat="1" applyFont="1" applyFill="1" applyBorder="1" applyAlignment="1">
      <alignment horizontal="right" vertical="center"/>
    </xf>
    <xf numFmtId="3" fontId="8" fillId="0" borderId="20" xfId="0" applyNumberFormat="1" applyFont="1" applyFill="1" applyBorder="1" applyAlignment="1">
      <alignment horizontal="right" vertical="center"/>
    </xf>
    <xf numFmtId="38" fontId="8" fillId="0" borderId="19" xfId="0" applyNumberFormat="1" applyFont="1" applyFill="1" applyBorder="1" applyAlignment="1">
      <alignment horizontal="right" vertical="center"/>
    </xf>
    <xf numFmtId="0" fontId="8" fillId="0" borderId="2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200" fontId="8" fillId="0" borderId="20" xfId="0" applyNumberFormat="1" applyFont="1" applyFill="1" applyBorder="1" applyAlignment="1">
      <alignment horizontal="center" vertical="center"/>
    </xf>
    <xf numFmtId="200" fontId="8" fillId="0" borderId="17" xfId="0" applyNumberFormat="1" applyFont="1" applyFill="1" applyBorder="1" applyAlignment="1">
      <alignment horizontal="center" vertical="center"/>
    </xf>
    <xf numFmtId="200" fontId="8" fillId="0" borderId="21" xfId="0" applyNumberFormat="1" applyFont="1" applyFill="1" applyBorder="1" applyAlignment="1">
      <alignment horizontal="center" vertical="center"/>
    </xf>
    <xf numFmtId="201" fontId="8" fillId="0" borderId="35" xfId="0" applyNumberFormat="1" applyFont="1" applyFill="1" applyBorder="1" applyAlignment="1">
      <alignment horizontal="center" vertical="center"/>
    </xf>
    <xf numFmtId="201" fontId="8" fillId="0" borderId="36" xfId="0" applyNumberFormat="1" applyFont="1" applyFill="1" applyBorder="1" applyAlignment="1">
      <alignment horizontal="center" vertical="center"/>
    </xf>
    <xf numFmtId="202" fontId="8" fillId="0" borderId="35" xfId="0" applyNumberFormat="1" applyFont="1" applyFill="1" applyBorder="1" applyAlignment="1">
      <alignment horizontal="center" vertical="center"/>
    </xf>
    <xf numFmtId="202" fontId="8" fillId="0" borderId="36" xfId="0" applyNumberFormat="1" applyFont="1" applyFill="1" applyBorder="1" applyAlignment="1">
      <alignment horizontal="center" vertical="center"/>
    </xf>
    <xf numFmtId="201" fontId="8" fillId="0" borderId="15" xfId="0" applyNumberFormat="1" applyFont="1" applyFill="1" applyBorder="1" applyAlignment="1">
      <alignment horizontal="center" vertical="center"/>
    </xf>
    <xf numFmtId="200" fontId="8" fillId="0" borderId="16" xfId="0" applyNumberFormat="1" applyFont="1" applyFill="1" applyBorder="1" applyAlignment="1">
      <alignment horizontal="center" vertical="center"/>
    </xf>
    <xf numFmtId="0" fontId="10" fillId="0" borderId="0" xfId="0" applyFont="1" applyBorder="1" applyAlignment="1">
      <alignment horizontal="left" vertical="top" wrapText="1"/>
    </xf>
    <xf numFmtId="0" fontId="8" fillId="0" borderId="37"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15" xfId="0" applyNumberFormat="1" applyFont="1" applyFill="1" applyBorder="1" applyAlignment="1" quotePrefix="1">
      <alignment horizontal="center" vertical="center"/>
    </xf>
    <xf numFmtId="0" fontId="8" fillId="0" borderId="15" xfId="0" applyNumberFormat="1" applyFont="1" applyFill="1" applyBorder="1" applyAlignment="1">
      <alignment horizontal="center" vertical="center"/>
    </xf>
    <xf numFmtId="203" fontId="8" fillId="0" borderId="10" xfId="0" applyNumberFormat="1" applyFont="1" applyFill="1" applyBorder="1" applyAlignment="1">
      <alignment horizontal="center" vertical="center"/>
    </xf>
    <xf numFmtId="203" fontId="8" fillId="0" borderId="15" xfId="0" applyNumberFormat="1" applyFont="1" applyFill="1" applyBorder="1" applyAlignment="1" quotePrefix="1">
      <alignment horizontal="center" vertical="center"/>
    </xf>
    <xf numFmtId="203" fontId="8" fillId="0" borderId="20" xfId="0" applyNumberFormat="1" applyFont="1" applyFill="1" applyBorder="1" applyAlignment="1">
      <alignment horizontal="center" vertical="center" wrapText="1" shrinkToFit="1"/>
    </xf>
    <xf numFmtId="203" fontId="8" fillId="0" borderId="17" xfId="0" applyNumberFormat="1" applyFont="1" applyFill="1" applyBorder="1" applyAlignment="1">
      <alignment horizontal="center" vertical="center" shrinkToFit="1"/>
    </xf>
    <xf numFmtId="203" fontId="8" fillId="0" borderId="21" xfId="0" applyNumberFormat="1" applyFont="1" applyFill="1" applyBorder="1" applyAlignment="1">
      <alignment horizontal="center" vertical="center" shrinkToFit="1"/>
    </xf>
    <xf numFmtId="203" fontId="10" fillId="0" borderId="0" xfId="0" applyNumberFormat="1" applyFont="1" applyFill="1" applyBorder="1" applyAlignment="1">
      <alignment horizontal="left" vertical="top" wrapText="1" shrinkToFit="1"/>
    </xf>
    <xf numFmtId="203" fontId="8" fillId="0" borderId="0" xfId="0" applyNumberFormat="1" applyFont="1" applyFill="1" applyBorder="1" applyAlignment="1">
      <alignment horizontal="left" vertical="top" shrinkToFit="1"/>
    </xf>
    <xf numFmtId="203" fontId="8" fillId="0" borderId="38" xfId="0" applyNumberFormat="1" applyFont="1" applyFill="1" applyBorder="1" applyAlignment="1">
      <alignment horizontal="center" vertical="center"/>
    </xf>
    <xf numFmtId="203" fontId="8" fillId="0" borderId="35" xfId="0" applyNumberFormat="1" applyFont="1" applyFill="1" applyBorder="1" applyAlignment="1">
      <alignment horizontal="center" vertical="center"/>
    </xf>
    <xf numFmtId="203" fontId="8" fillId="0" borderId="36" xfId="0" applyNumberFormat="1" applyFont="1" applyFill="1" applyBorder="1" applyAlignment="1">
      <alignment horizontal="center" vertical="center"/>
    </xf>
    <xf numFmtId="203" fontId="8" fillId="0" borderId="26" xfId="0" applyNumberFormat="1" applyFont="1" applyFill="1" applyBorder="1" applyAlignment="1">
      <alignment horizontal="center" vertical="center"/>
    </xf>
    <xf numFmtId="203" fontId="8" fillId="0" borderId="12" xfId="0" applyNumberFormat="1" applyFont="1" applyFill="1" applyBorder="1" applyAlignment="1">
      <alignment horizontal="center" vertical="center"/>
    </xf>
    <xf numFmtId="203" fontId="8" fillId="0" borderId="28" xfId="0" applyNumberFormat="1" applyFont="1" applyFill="1" applyBorder="1" applyAlignment="1">
      <alignment horizontal="center" vertical="center"/>
    </xf>
    <xf numFmtId="0" fontId="8" fillId="0" borderId="26" xfId="0" applyNumberFormat="1" applyFont="1" applyFill="1" applyBorder="1" applyAlignment="1" applyProtection="1">
      <alignment horizontal="right" vertical="center"/>
      <protection/>
    </xf>
    <xf numFmtId="0" fontId="8" fillId="0" borderId="28" xfId="0" applyNumberFormat="1" applyFont="1" applyFill="1" applyBorder="1" applyAlignment="1" applyProtection="1">
      <alignment horizontal="right" vertical="center"/>
      <protection/>
    </xf>
    <xf numFmtId="0" fontId="8" fillId="0" borderId="30" xfId="0" applyFont="1" applyFill="1" applyBorder="1" applyAlignment="1" applyProtection="1">
      <alignment horizontal="center" vertical="center"/>
      <protection/>
    </xf>
    <xf numFmtId="0" fontId="8" fillId="0" borderId="23" xfId="0" applyFont="1" applyFill="1" applyBorder="1" applyAlignment="1" applyProtection="1">
      <alignment horizontal="center" vertical="center"/>
      <protection/>
    </xf>
    <xf numFmtId="38" fontId="8" fillId="0" borderId="20" xfId="0" applyNumberFormat="1" applyFont="1" applyFill="1" applyBorder="1" applyAlignment="1">
      <alignment horizontal="right" vertical="center"/>
    </xf>
    <xf numFmtId="38" fontId="8" fillId="0" borderId="33" xfId="0" applyNumberFormat="1" applyFont="1" applyFill="1" applyBorder="1" applyAlignment="1">
      <alignment horizontal="right" vertical="center"/>
    </xf>
    <xf numFmtId="38" fontId="8" fillId="0" borderId="34" xfId="0" applyNumberFormat="1" applyFont="1" applyFill="1" applyBorder="1" applyAlignment="1">
      <alignment horizontal="right" vertical="center"/>
    </xf>
    <xf numFmtId="38" fontId="8" fillId="0" borderId="26" xfId="0" applyNumberFormat="1" applyFont="1" applyFill="1" applyBorder="1" applyAlignment="1">
      <alignment horizontal="right" vertical="center"/>
    </xf>
    <xf numFmtId="3" fontId="8" fillId="0" borderId="20" xfId="0" applyNumberFormat="1" applyFont="1" applyFill="1" applyBorder="1" applyAlignment="1" applyProtection="1">
      <alignment horizontal="right" vertical="center"/>
      <protection/>
    </xf>
    <xf numFmtId="0" fontId="8" fillId="0" borderId="12" xfId="0" applyFont="1" applyFill="1" applyBorder="1" applyAlignment="1">
      <alignment horizontal="center" vertical="center"/>
    </xf>
    <xf numFmtId="0" fontId="8" fillId="0" borderId="40" xfId="0" applyNumberFormat="1" applyFont="1" applyFill="1" applyBorder="1" applyAlignment="1" applyProtection="1">
      <alignment horizontal="right" vertical="center"/>
      <protection/>
    </xf>
    <xf numFmtId="0" fontId="8" fillId="0" borderId="41" xfId="0" applyNumberFormat="1" applyFont="1" applyFill="1" applyBorder="1" applyAlignment="1" applyProtection="1">
      <alignment horizontal="right" vertical="center"/>
      <protection/>
    </xf>
    <xf numFmtId="38" fontId="8" fillId="0" borderId="42" xfId="49" applyFont="1" applyFill="1" applyBorder="1" applyAlignment="1">
      <alignment horizontal="right" vertical="center"/>
    </xf>
    <xf numFmtId="38" fontId="8" fillId="0" borderId="43" xfId="49" applyFont="1" applyFill="1" applyBorder="1" applyAlignment="1">
      <alignment horizontal="right" vertical="center"/>
    </xf>
    <xf numFmtId="38" fontId="8" fillId="0" borderId="44" xfId="49" applyFont="1" applyFill="1" applyBorder="1" applyAlignment="1">
      <alignment horizontal="right" vertical="center"/>
    </xf>
    <xf numFmtId="38" fontId="8" fillId="0" borderId="45" xfId="49" applyFont="1" applyFill="1" applyBorder="1" applyAlignment="1">
      <alignment horizontal="right" vertical="center"/>
    </xf>
    <xf numFmtId="38" fontId="8" fillId="0" borderId="46" xfId="49" applyFont="1" applyFill="1" applyBorder="1" applyAlignment="1">
      <alignment horizontal="right" vertical="center"/>
    </xf>
    <xf numFmtId="38" fontId="8" fillId="0" borderId="20" xfId="49" applyFont="1" applyFill="1" applyBorder="1" applyAlignment="1">
      <alignment horizontal="right" vertical="center"/>
    </xf>
    <xf numFmtId="38" fontId="8" fillId="0" borderId="21" xfId="49" applyFont="1" applyFill="1" applyBorder="1" applyAlignment="1">
      <alignment horizontal="right" vertical="center"/>
    </xf>
    <xf numFmtId="38" fontId="8" fillId="0" borderId="17" xfId="49" applyFont="1" applyFill="1" applyBorder="1" applyAlignment="1">
      <alignment horizontal="right" vertical="center"/>
    </xf>
    <xf numFmtId="38" fontId="8" fillId="0" borderId="47" xfId="49" applyFont="1" applyFill="1" applyBorder="1" applyAlignment="1">
      <alignment horizontal="right" vertical="center"/>
    </xf>
    <xf numFmtId="38" fontId="8" fillId="0" borderId="48" xfId="49" applyFont="1" applyFill="1" applyBorder="1" applyAlignment="1">
      <alignment horizontal="right" vertical="center"/>
    </xf>
    <xf numFmtId="0" fontId="8" fillId="0" borderId="17" xfId="0" applyFont="1" applyFill="1" applyBorder="1" applyAlignment="1">
      <alignment horizontal="left" vertical="center"/>
    </xf>
    <xf numFmtId="38" fontId="8" fillId="0" borderId="49" xfId="49" applyFont="1" applyFill="1" applyBorder="1" applyAlignment="1">
      <alignment horizontal="right" vertical="center"/>
    </xf>
    <xf numFmtId="200" fontId="8" fillId="0" borderId="14" xfId="0" applyNumberFormat="1" applyFont="1" applyFill="1" applyBorder="1" applyAlignment="1">
      <alignment horizontal="center" vertical="center"/>
    </xf>
    <xf numFmtId="38" fontId="8" fillId="0" borderId="35" xfId="49" applyFont="1" applyFill="1" applyBorder="1" applyAlignment="1">
      <alignment horizontal="right" vertical="center"/>
    </xf>
    <xf numFmtId="38" fontId="8" fillId="0" borderId="36" xfId="49" applyFont="1" applyFill="1" applyBorder="1" applyAlignment="1">
      <alignment horizontal="right" vertical="center"/>
    </xf>
    <xf numFmtId="0" fontId="7" fillId="0" borderId="35" xfId="62" applyFont="1" applyFill="1" applyBorder="1" applyAlignment="1">
      <alignment horizontal="center" vertical="center"/>
      <protection/>
    </xf>
    <xf numFmtId="0" fontId="7" fillId="0" borderId="36" xfId="62" applyFont="1" applyFill="1" applyBorder="1" applyAlignment="1">
      <alignment horizontal="center" vertical="center"/>
      <protection/>
    </xf>
    <xf numFmtId="38" fontId="8" fillId="0" borderId="50" xfId="49" applyFont="1" applyFill="1" applyBorder="1" applyAlignment="1">
      <alignment horizontal="right" vertical="center"/>
    </xf>
    <xf numFmtId="38" fontId="8" fillId="0" borderId="51" xfId="49" applyFont="1" applyFill="1" applyBorder="1" applyAlignment="1">
      <alignment horizontal="right" vertical="center"/>
    </xf>
    <xf numFmtId="0" fontId="7" fillId="0" borderId="42" xfId="61" applyFont="1" applyBorder="1" applyAlignment="1">
      <alignment horizontal="center" vertical="center" shrinkToFit="1"/>
      <protection/>
    </xf>
    <xf numFmtId="0" fontId="7" fillId="0" borderId="46" xfId="61" applyFont="1" applyBorder="1" applyAlignment="1">
      <alignment horizontal="center" vertical="center" shrinkToFit="1"/>
      <protection/>
    </xf>
    <xf numFmtId="0" fontId="7" fillId="0" borderId="49" xfId="61" applyFont="1" applyBorder="1" applyAlignment="1">
      <alignment horizontal="center" vertical="center" shrinkToFit="1"/>
      <protection/>
    </xf>
    <xf numFmtId="0" fontId="7" fillId="0" borderId="44" xfId="61" applyFont="1" applyBorder="1" applyAlignment="1">
      <alignment horizontal="center" vertical="center" shrinkToFit="1"/>
      <protection/>
    </xf>
    <xf numFmtId="38" fontId="8" fillId="0" borderId="52" xfId="49" applyFont="1" applyFill="1" applyBorder="1" applyAlignment="1">
      <alignment horizontal="right" vertical="center"/>
    </xf>
    <xf numFmtId="38" fontId="8" fillId="0" borderId="24" xfId="49" applyFont="1" applyFill="1" applyBorder="1" applyAlignment="1">
      <alignment horizontal="right" vertical="center"/>
    </xf>
    <xf numFmtId="38" fontId="8" fillId="0" borderId="53" xfId="49" applyFont="1" applyFill="1" applyBorder="1" applyAlignment="1">
      <alignment horizontal="right" vertical="center"/>
    </xf>
    <xf numFmtId="0" fontId="7" fillId="0" borderId="24" xfId="62" applyFont="1" applyFill="1" applyBorder="1" applyAlignment="1">
      <alignment horizontal="center" vertical="center"/>
      <protection/>
    </xf>
    <xf numFmtId="38" fontId="8" fillId="0" borderId="54" xfId="49" applyFont="1" applyFill="1" applyBorder="1" applyAlignment="1">
      <alignment horizontal="right" vertical="center"/>
    </xf>
    <xf numFmtId="0" fontId="7" fillId="0" borderId="55" xfId="61" applyFont="1" applyFill="1" applyBorder="1" applyAlignment="1">
      <alignment horizontal="center" vertical="center"/>
      <protection/>
    </xf>
    <xf numFmtId="0" fontId="7" fillId="0" borderId="24" xfId="61" applyFont="1" applyFill="1" applyBorder="1" applyAlignment="1">
      <alignment horizontal="center" vertical="center"/>
      <protection/>
    </xf>
    <xf numFmtId="0" fontId="7" fillId="0" borderId="43" xfId="61" applyFont="1" applyBorder="1" applyAlignment="1">
      <alignment horizontal="center" vertical="center" shrinkToFit="1"/>
      <protection/>
    </xf>
    <xf numFmtId="38" fontId="8" fillId="0" borderId="56" xfId="49" applyFont="1" applyFill="1" applyBorder="1" applyAlignment="1">
      <alignment horizontal="right" vertical="center"/>
    </xf>
    <xf numFmtId="38" fontId="8" fillId="0" borderId="57" xfId="49" applyFont="1" applyFill="1" applyBorder="1" applyAlignment="1">
      <alignment horizontal="right" vertical="center"/>
    </xf>
    <xf numFmtId="0" fontId="7" fillId="0" borderId="58" xfId="61" applyFont="1" applyBorder="1" applyAlignment="1">
      <alignment horizontal="center" vertical="center" shrinkToFit="1"/>
      <protection/>
    </xf>
    <xf numFmtId="0" fontId="7" fillId="0" borderId="59" xfId="61" applyFont="1" applyBorder="1" applyAlignment="1">
      <alignment horizontal="center" vertical="center" shrinkToFit="1"/>
      <protection/>
    </xf>
    <xf numFmtId="218" fontId="8" fillId="0" borderId="18" xfId="0" applyNumberFormat="1" applyFont="1" applyFill="1" applyBorder="1" applyAlignment="1">
      <alignment horizontal="right" vertical="center"/>
    </xf>
    <xf numFmtId="218" fontId="8" fillId="0" borderId="29" xfId="0" applyNumberFormat="1" applyFont="1" applyFill="1" applyBorder="1" applyAlignment="1">
      <alignment horizontal="right" vertical="center"/>
    </xf>
    <xf numFmtId="218" fontId="8" fillId="0" borderId="40" xfId="0" applyNumberFormat="1" applyFont="1" applyFill="1" applyBorder="1" applyAlignment="1">
      <alignment horizontal="right" vertical="center"/>
    </xf>
    <xf numFmtId="218" fontId="8" fillId="0" borderId="41" xfId="0" applyNumberFormat="1" applyFont="1" applyFill="1" applyBorder="1" applyAlignment="1">
      <alignment horizontal="right" vertical="center"/>
    </xf>
    <xf numFmtId="0" fontId="8" fillId="0" borderId="22" xfId="0" applyFont="1" applyFill="1" applyBorder="1" applyAlignment="1" applyProtection="1">
      <alignment horizontal="center" vertical="center"/>
      <protection/>
    </xf>
    <xf numFmtId="216" fontId="8" fillId="0" borderId="24" xfId="0" applyNumberFormat="1" applyFont="1" applyFill="1" applyBorder="1" applyAlignment="1">
      <alignment horizontal="center" vertical="center"/>
    </xf>
    <xf numFmtId="216" fontId="8" fillId="0" borderId="35" xfId="0" applyNumberFormat="1" applyFont="1" applyFill="1" applyBorder="1" applyAlignment="1">
      <alignment horizontal="center" vertical="center"/>
    </xf>
    <xf numFmtId="216" fontId="8" fillId="0" borderId="36" xfId="0" applyNumberFormat="1" applyFont="1" applyFill="1" applyBorder="1" applyAlignment="1">
      <alignment horizontal="center" vertical="center"/>
    </xf>
    <xf numFmtId="0" fontId="8" fillId="0" borderId="11" xfId="0" applyNumberFormat="1" applyFont="1" applyFill="1" applyBorder="1" applyAlignment="1" applyProtection="1">
      <alignment horizontal="right" vertical="center"/>
      <protection/>
    </xf>
    <xf numFmtId="0" fontId="8" fillId="0" borderId="12" xfId="0" applyNumberFormat="1" applyFont="1" applyFill="1" applyBorder="1" applyAlignment="1" applyProtection="1">
      <alignment horizontal="right" vertical="center"/>
      <protection/>
    </xf>
    <xf numFmtId="0" fontId="8" fillId="0" borderId="0" xfId="0" applyFont="1" applyFill="1" applyBorder="1" applyAlignment="1">
      <alignment horizontal="center" vertical="center"/>
    </xf>
    <xf numFmtId="38" fontId="8" fillId="0" borderId="60" xfId="49" applyFont="1" applyFill="1" applyBorder="1" applyAlignment="1">
      <alignment horizontal="right" vertical="center"/>
    </xf>
    <xf numFmtId="38" fontId="8" fillId="0" borderId="61" xfId="49" applyFont="1" applyFill="1" applyBorder="1" applyAlignment="1">
      <alignment horizontal="right" vertical="center"/>
    </xf>
    <xf numFmtId="38" fontId="8" fillId="0" borderId="62" xfId="49" applyFont="1" applyFill="1" applyBorder="1" applyAlignment="1">
      <alignment horizontal="right" vertical="center"/>
    </xf>
    <xf numFmtId="38" fontId="8" fillId="0" borderId="58" xfId="49" applyFont="1" applyFill="1" applyBorder="1" applyAlignment="1">
      <alignment horizontal="right" vertical="center"/>
    </xf>
    <xf numFmtId="218" fontId="8" fillId="0" borderId="63" xfId="0" applyNumberFormat="1" applyFont="1" applyFill="1" applyBorder="1" applyAlignment="1">
      <alignment horizontal="right" vertical="center"/>
    </xf>
    <xf numFmtId="218" fontId="8" fillId="0" borderId="64" xfId="0" applyNumberFormat="1" applyFont="1" applyFill="1" applyBorder="1" applyAlignment="1">
      <alignment horizontal="right" vertical="center"/>
    </xf>
    <xf numFmtId="202" fontId="8" fillId="0" borderId="34" xfId="0" applyNumberFormat="1" applyFont="1" applyFill="1" applyBorder="1" applyAlignment="1">
      <alignment horizontal="center" vertical="center"/>
    </xf>
    <xf numFmtId="202" fontId="8" fillId="0" borderId="31" xfId="0" applyNumberFormat="1" applyFont="1" applyFill="1" applyBorder="1" applyAlignment="1">
      <alignment horizontal="center" vertical="center"/>
    </xf>
    <xf numFmtId="202" fontId="8" fillId="0" borderId="13" xfId="0" applyNumberFormat="1" applyFont="1" applyFill="1" applyBorder="1" applyAlignment="1">
      <alignment horizontal="center" vertical="center"/>
    </xf>
    <xf numFmtId="0" fontId="8" fillId="0" borderId="28" xfId="0" applyFont="1" applyFill="1" applyBorder="1" applyAlignment="1">
      <alignment horizontal="center" vertical="center"/>
    </xf>
    <xf numFmtId="0" fontId="7" fillId="0" borderId="24" xfId="61" applyFont="1" applyBorder="1" applyAlignment="1">
      <alignment horizontal="center" vertical="center"/>
      <protection/>
    </xf>
    <xf numFmtId="0" fontId="7" fillId="0" borderId="36" xfId="61" applyFont="1" applyBorder="1" applyAlignment="1">
      <alignment horizontal="center" vertical="center"/>
      <protection/>
    </xf>
    <xf numFmtId="0" fontId="7" fillId="0" borderId="24" xfId="61" applyFont="1" applyFill="1" applyBorder="1" applyAlignment="1">
      <alignment horizontal="center" vertical="center"/>
      <protection/>
    </xf>
    <xf numFmtId="0" fontId="7" fillId="0" borderId="35" xfId="61" applyFont="1" applyFill="1" applyBorder="1" applyAlignment="1">
      <alignment horizontal="center" vertical="center"/>
      <protection/>
    </xf>
    <xf numFmtId="0" fontId="7" fillId="0" borderId="50" xfId="61" applyFont="1" applyBorder="1" applyAlignment="1">
      <alignment horizontal="center" vertical="center" shrinkToFit="1"/>
      <protection/>
    </xf>
    <xf numFmtId="0" fontId="7" fillId="0" borderId="53" xfId="61" applyFont="1" applyBorder="1" applyAlignment="1">
      <alignment horizontal="center" vertical="center" shrinkToFit="1"/>
      <protection/>
    </xf>
    <xf numFmtId="0" fontId="8" fillId="0" borderId="21" xfId="0" applyFont="1" applyFill="1" applyBorder="1" applyAlignment="1">
      <alignment horizontal="center" vertical="center"/>
    </xf>
    <xf numFmtId="0" fontId="8" fillId="0" borderId="23" xfId="0" applyFont="1" applyFill="1" applyBorder="1" applyAlignment="1">
      <alignment/>
    </xf>
    <xf numFmtId="0" fontId="7" fillId="0" borderId="20" xfId="61" applyFont="1" applyBorder="1" applyAlignment="1">
      <alignment horizontal="center" vertical="center"/>
      <protection/>
    </xf>
    <xf numFmtId="0" fontId="7" fillId="0" borderId="17" xfId="61" applyFont="1" applyBorder="1" applyAlignment="1">
      <alignment horizontal="center" vertical="center"/>
      <protection/>
    </xf>
    <xf numFmtId="0" fontId="8" fillId="0" borderId="11"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40" xfId="0" applyFont="1" applyFill="1" applyBorder="1" applyAlignment="1">
      <alignment horizontal="center" vertical="center"/>
    </xf>
    <xf numFmtId="0" fontId="9" fillId="0" borderId="0" xfId="0" applyFont="1" applyFill="1" applyAlignment="1">
      <alignment horizontal="left" vertical="center"/>
    </xf>
    <xf numFmtId="0" fontId="8" fillId="0" borderId="0" xfId="0" applyFont="1" applyFill="1" applyAlignment="1">
      <alignment horizontal="left" vertical="center"/>
    </xf>
    <xf numFmtId="38" fontId="8" fillId="0" borderId="24" xfId="0" applyNumberFormat="1" applyFont="1" applyFill="1" applyBorder="1" applyAlignment="1">
      <alignment horizontal="center" vertical="center"/>
    </xf>
    <xf numFmtId="0" fontId="8" fillId="0" borderId="65" xfId="0" applyFont="1" applyFill="1" applyBorder="1" applyAlignment="1">
      <alignment horizontal="center" vertical="center"/>
    </xf>
    <xf numFmtId="203" fontId="8" fillId="0" borderId="24" xfId="0" applyNumberFormat="1" applyFont="1" applyFill="1" applyBorder="1" applyAlignment="1">
      <alignment horizontal="center" vertical="center"/>
    </xf>
    <xf numFmtId="0" fontId="8" fillId="0" borderId="66" xfId="0" applyFont="1" applyFill="1" applyBorder="1" applyAlignment="1">
      <alignment horizontal="center" vertical="center"/>
    </xf>
    <xf numFmtId="0" fontId="8" fillId="0" borderId="67" xfId="0" applyFont="1" applyFill="1" applyBorder="1" applyAlignment="1">
      <alignment horizontal="center" vertical="center"/>
    </xf>
    <xf numFmtId="38" fontId="8" fillId="0" borderId="67" xfId="49" applyFont="1" applyFill="1" applyBorder="1" applyAlignment="1">
      <alignment horizontal="right" vertical="center"/>
    </xf>
    <xf numFmtId="38" fontId="8" fillId="0" borderId="68" xfId="49" applyFont="1" applyFill="1" applyBorder="1" applyAlignment="1">
      <alignment horizontal="right" vertical="center"/>
    </xf>
    <xf numFmtId="38" fontId="8" fillId="0" borderId="69" xfId="49" applyFont="1" applyFill="1" applyBorder="1" applyAlignment="1">
      <alignment horizontal="right" vertical="center"/>
    </xf>
    <xf numFmtId="0" fontId="8" fillId="0" borderId="70" xfId="0" applyFont="1" applyFill="1" applyBorder="1" applyAlignment="1">
      <alignment horizontal="center" vertical="center"/>
    </xf>
    <xf numFmtId="0" fontId="8" fillId="0" borderId="71" xfId="0" applyFont="1" applyFill="1" applyBorder="1" applyAlignment="1">
      <alignment horizontal="center" vertical="center"/>
    </xf>
    <xf numFmtId="38" fontId="8" fillId="0" borderId="71" xfId="49" applyFont="1" applyFill="1" applyBorder="1" applyAlignment="1">
      <alignment horizontal="right" vertical="center"/>
    </xf>
    <xf numFmtId="38" fontId="8" fillId="0" borderId="72" xfId="49" applyFont="1" applyFill="1" applyBorder="1" applyAlignment="1">
      <alignment horizontal="right" vertical="center"/>
    </xf>
    <xf numFmtId="38" fontId="8" fillId="0" borderId="73" xfId="49" applyFont="1" applyFill="1" applyBorder="1" applyAlignment="1">
      <alignment horizontal="right" vertical="center"/>
    </xf>
    <xf numFmtId="0" fontId="8" fillId="0" borderId="74" xfId="0" applyFont="1" applyFill="1" applyBorder="1" applyAlignment="1">
      <alignment horizontal="center" vertical="center"/>
    </xf>
    <xf numFmtId="0" fontId="8" fillId="0" borderId="75" xfId="0" applyFont="1" applyFill="1" applyBorder="1" applyAlignment="1">
      <alignment horizontal="center" vertical="center"/>
    </xf>
    <xf numFmtId="38" fontId="8" fillId="0" borderId="75" xfId="49" applyFont="1" applyFill="1" applyBorder="1" applyAlignment="1">
      <alignment horizontal="right" vertical="center"/>
    </xf>
    <xf numFmtId="38" fontId="8" fillId="0" borderId="76" xfId="49" applyFont="1" applyFill="1" applyBorder="1" applyAlignment="1">
      <alignment horizontal="right" vertical="center"/>
    </xf>
    <xf numFmtId="38" fontId="8" fillId="0" borderId="77" xfId="49" applyFont="1" applyFill="1" applyBorder="1" applyAlignment="1">
      <alignment horizontal="right" vertical="center"/>
    </xf>
    <xf numFmtId="38" fontId="8" fillId="0" borderId="37" xfId="49" applyNumberFormat="1" applyFont="1" applyFill="1" applyBorder="1" applyAlignment="1">
      <alignment horizontal="right" vertical="center"/>
    </xf>
    <xf numFmtId="38" fontId="8" fillId="0" borderId="65" xfId="49" applyNumberFormat="1" applyFont="1" applyFill="1" applyBorder="1" applyAlignment="1">
      <alignment horizontal="right" vertical="center"/>
    </xf>
    <xf numFmtId="0" fontId="8" fillId="0" borderId="39"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38" fontId="8" fillId="0" borderId="79" xfId="49" applyFont="1" applyFill="1" applyBorder="1" applyAlignment="1">
      <alignment horizontal="right" vertical="center"/>
    </xf>
    <xf numFmtId="38" fontId="8" fillId="0" borderId="80" xfId="49" applyFont="1" applyFill="1" applyBorder="1" applyAlignment="1">
      <alignment horizontal="right" vertical="center"/>
    </xf>
    <xf numFmtId="0" fontId="7" fillId="0" borderId="55" xfId="61" applyFont="1" applyFill="1" applyBorder="1" applyAlignment="1">
      <alignment horizontal="center" vertical="center"/>
      <protection/>
    </xf>
    <xf numFmtId="0" fontId="7" fillId="0" borderId="51" xfId="61" applyFont="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個人_団体分類別" xfId="61"/>
    <cellStyle name="標準_相互貸借分類別" xfId="62"/>
    <cellStyle name="標準_年齢統計"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solidFill>
                  <a:srgbClr val="000000"/>
                </a:solidFill>
                <a:latin typeface="ＭＳ Ｐゴシック"/>
                <a:ea typeface="ＭＳ Ｐゴシック"/>
                <a:cs typeface="ＭＳ Ｐゴシック"/>
              </a:rPr>
              <a:t>過去</a:t>
            </a:r>
            <a:r>
              <a:rPr lang="en-US" cap="none" sz="150" b="0" i="0" u="none" baseline="0">
                <a:solidFill>
                  <a:srgbClr val="000000"/>
                </a:solidFill>
                <a:latin typeface="ＭＳ Ｐゴシック"/>
                <a:ea typeface="ＭＳ Ｐゴシック"/>
                <a:cs typeface="ＭＳ Ｐゴシック"/>
              </a:rPr>
              <a:t>5</a:t>
            </a:r>
            <a:r>
              <a:rPr lang="en-US" cap="none" sz="150" b="0" i="0" u="none" baseline="0">
                <a:solidFill>
                  <a:srgbClr val="000000"/>
                </a:solidFill>
                <a:latin typeface="ＭＳ Ｐゴシック"/>
                <a:ea typeface="ＭＳ Ｐゴシック"/>
                <a:cs typeface="ＭＳ Ｐゴシック"/>
              </a:rPr>
              <a:t>年間の推移</a:t>
            </a:r>
          </a:p>
        </c:rich>
      </c:tx>
      <c:layout/>
      <c:spPr>
        <a:noFill/>
        <a:ln>
          <a:noFill/>
        </a:ln>
      </c:spPr>
    </c:title>
    <c:plotArea>
      <c:layout/>
      <c:lineChart>
        <c:grouping val="standard"/>
        <c:varyColors val="0"/>
        <c:ser>
          <c:idx val="1"/>
          <c:order val="1"/>
          <c:tx>
            <c:v>'９利用統計'!#REF!</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ser>
          <c:idx val="2"/>
          <c:order val="2"/>
          <c:tx>
            <c:v>'９利用統計'!#REF!</c:v>
          </c:tx>
          <c:spPr>
            <a:ln w="254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ser>
          <c:idx val="3"/>
          <c:order val="3"/>
          <c:tx>
            <c:v>'９利用統計'!#REF!</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FFFF"/>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marker val="1"/>
        <c:axId val="66216663"/>
        <c:axId val="59079056"/>
      </c:lineChart>
      <c:lineChart>
        <c:grouping val="standard"/>
        <c:varyColors val="0"/>
        <c:ser>
          <c:idx val="0"/>
          <c:order val="0"/>
          <c:tx>
            <c:v>'９利用統計'!#REF!</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marker val="1"/>
        <c:axId val="61949457"/>
        <c:axId val="20674202"/>
      </c:lineChart>
      <c:catAx>
        <c:axId val="66216663"/>
        <c:scaling>
          <c:orientation val="minMax"/>
        </c:scaling>
        <c:axPos val="b"/>
        <c:delete val="0"/>
        <c:numFmt formatCode="General" sourceLinked="1"/>
        <c:majorTickMark val="in"/>
        <c:minorTickMark val="none"/>
        <c:tickLblPos val="nextTo"/>
        <c:spPr>
          <a:ln w="3175">
            <a:solidFill>
              <a:srgbClr val="000000"/>
            </a:solidFill>
          </a:ln>
        </c:spPr>
        <c:txPr>
          <a:bodyPr vert="horz" rot="-2700000"/>
          <a:lstStyle/>
          <a:p>
            <a:pPr>
              <a:defRPr lang="en-US" cap="none" sz="100" b="0" i="0" u="none" baseline="0">
                <a:solidFill>
                  <a:srgbClr val="000000"/>
                </a:solidFill>
                <a:latin typeface="ＭＳ Ｐゴシック"/>
                <a:ea typeface="ＭＳ Ｐゴシック"/>
                <a:cs typeface="ＭＳ Ｐゴシック"/>
              </a:defRPr>
            </a:pPr>
          </a:p>
        </c:txPr>
        <c:crossAx val="59079056"/>
        <c:crossesAt val="0"/>
        <c:auto val="1"/>
        <c:lblOffset val="100"/>
        <c:tickLblSkip val="1"/>
        <c:noMultiLvlLbl val="0"/>
      </c:catAx>
      <c:valAx>
        <c:axId val="59079056"/>
        <c:scaling>
          <c:orientation val="minMax"/>
          <c:max val="500000"/>
          <c:min val="0"/>
        </c:scaling>
        <c:axPos val="l"/>
        <c:title>
          <c:tx>
            <c:rich>
              <a:bodyPr vert="wordArtVert" rot="0" anchor="ctr"/>
              <a:lstStyle/>
              <a:p>
                <a:pPr algn="ctr">
                  <a:defRPr/>
                </a:pPr>
                <a:r>
                  <a:rPr lang="en-US" cap="none" sz="100" b="0" i="0" u="none" baseline="0">
                    <a:solidFill>
                      <a:srgbClr val="000000"/>
                    </a:solidFill>
                    <a:latin typeface="ＭＳ Ｐゴシック"/>
                    <a:ea typeface="ＭＳ Ｐゴシック"/>
                    <a:cs typeface="ＭＳ Ｐゴシック"/>
                  </a:rPr>
                  <a:t>入館者数</a:t>
                </a:r>
                <a:r>
                  <a:rPr lang="en-US" cap="none" sz="100" b="0" i="0" u="none" baseline="0">
                    <a:solidFill>
                      <a:srgbClr val="000000"/>
                    </a:solidFill>
                    <a:latin typeface="ＭＳ Ｐゴシック"/>
                    <a:ea typeface="ＭＳ Ｐゴシック"/>
                    <a:cs typeface="ＭＳ Ｐゴシック"/>
                  </a:rPr>
                  <a:t>
</a:t>
                </a:r>
                <a:r>
                  <a:rPr lang="en-US" cap="none" sz="100" b="0" i="0" u="none" baseline="0">
                    <a:solidFill>
                      <a:srgbClr val="000000"/>
                    </a:solidFill>
                    <a:latin typeface="ＭＳ Ｐゴシック"/>
                    <a:ea typeface="ＭＳ Ｐゴシック"/>
                    <a:cs typeface="ＭＳ Ｐゴシック"/>
                  </a:rPr>
                  <a:t>貸出冊数</a:t>
                </a:r>
                <a:r>
                  <a:rPr lang="en-US" cap="none" sz="100" b="0" i="0" u="none" baseline="0">
                    <a:solidFill>
                      <a:srgbClr val="000000"/>
                    </a:solidFill>
                    <a:latin typeface="ＭＳ Ｐゴシック"/>
                    <a:ea typeface="ＭＳ Ｐゴシック"/>
                    <a:cs typeface="ＭＳ Ｐゴシック"/>
                  </a:rPr>
                  <a:t>
</a:t>
                </a:r>
                <a:r>
                  <a:rPr lang="en-US" cap="none" sz="100" b="0" i="0" u="none" baseline="0">
                    <a:solidFill>
                      <a:srgbClr val="000000"/>
                    </a:solidFill>
                    <a:latin typeface="ＭＳ Ｐゴシック"/>
                    <a:ea typeface="ＭＳ Ｐゴシック"/>
                    <a:cs typeface="ＭＳ Ｐゴシック"/>
                  </a:rPr>
                  <a:t>　　貸出利用者数</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66216663"/>
        <c:crossesAt val="1"/>
        <c:crossBetween val="between"/>
        <c:dispUnits/>
        <c:majorUnit val="50000"/>
        <c:minorUnit val="20000"/>
      </c:valAx>
      <c:catAx>
        <c:axId val="61949457"/>
        <c:scaling>
          <c:orientation val="minMax"/>
        </c:scaling>
        <c:axPos val="b"/>
        <c:delete val="1"/>
        <c:majorTickMark val="out"/>
        <c:minorTickMark val="none"/>
        <c:tickLblPos val="nextTo"/>
        <c:crossAx val="20674202"/>
        <c:crossesAt val="0"/>
        <c:auto val="1"/>
        <c:lblOffset val="100"/>
        <c:tickLblSkip val="1"/>
        <c:noMultiLvlLbl val="0"/>
      </c:catAx>
      <c:valAx>
        <c:axId val="20674202"/>
        <c:scaling>
          <c:orientation val="minMax"/>
          <c:max val="15000"/>
          <c:min val="5000"/>
        </c:scaling>
        <c:axPos val="l"/>
        <c:title>
          <c:tx>
            <c:rich>
              <a:bodyPr vert="wordArtVert" rot="0" anchor="ctr"/>
              <a:lstStyle/>
              <a:p>
                <a:pPr algn="ctr">
                  <a:defRPr/>
                </a:pPr>
                <a:r>
                  <a:rPr lang="en-US" cap="none" sz="100" b="0" i="0" u="none" baseline="0">
                    <a:solidFill>
                      <a:srgbClr val="000000"/>
                    </a:solidFill>
                    <a:latin typeface="ＭＳ Ｐゴシック"/>
                    <a:ea typeface="ＭＳ Ｐゴシック"/>
                    <a:cs typeface="ＭＳ Ｐゴシック"/>
                  </a:rPr>
                  <a:t>年間登録者数</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61949457"/>
        <c:crosses val="max"/>
        <c:crossBetween val="between"/>
        <c:dispUnits/>
        <c:majorUnit val="1000"/>
        <c:minorUnit val="200"/>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161925</xdr:colOff>
      <xdr:row>13</xdr:row>
      <xdr:rowOff>180975</xdr:rowOff>
    </xdr:from>
    <xdr:to>
      <xdr:col>17</xdr:col>
      <xdr:colOff>238125</xdr:colOff>
      <xdr:row>13</xdr:row>
      <xdr:rowOff>180975</xdr:rowOff>
    </xdr:to>
    <xdr:sp>
      <xdr:nvSpPr>
        <xdr:cNvPr id="1"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19</xdr:col>
      <xdr:colOff>0</xdr:colOff>
      <xdr:row>35</xdr:row>
      <xdr:rowOff>0</xdr:rowOff>
    </xdr:to>
    <xdr:graphicFrame>
      <xdr:nvGraphicFramePr>
        <xdr:cNvPr id="2" name="グラフ 18"/>
        <xdr:cNvGraphicFramePr/>
      </xdr:nvGraphicFramePr>
      <xdr:xfrm>
        <a:off x="6743700" y="8534400"/>
        <a:ext cx="0" cy="0"/>
      </xdr:xfrm>
      <a:graphic>
        <a:graphicData uri="http://schemas.openxmlformats.org/drawingml/2006/chart">
          <c:chart xmlns:c="http://schemas.openxmlformats.org/drawingml/2006/chart" r:id="rId1"/>
        </a:graphicData>
      </a:graphic>
    </xdr:graphicFrame>
    <xdr:clientData/>
  </xdr:twoCellAnchor>
  <xdr:twoCellAnchor>
    <xdr:from>
      <xdr:col>16</xdr:col>
      <xdr:colOff>161925</xdr:colOff>
      <xdr:row>13</xdr:row>
      <xdr:rowOff>180975</xdr:rowOff>
    </xdr:from>
    <xdr:to>
      <xdr:col>17</xdr:col>
      <xdr:colOff>238125</xdr:colOff>
      <xdr:row>13</xdr:row>
      <xdr:rowOff>180975</xdr:rowOff>
    </xdr:to>
    <xdr:sp>
      <xdr:nvSpPr>
        <xdr:cNvPr id="3"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1:T142"/>
  <sheetViews>
    <sheetView tabSelected="1" view="pageBreakPreview" zoomScaleSheetLayoutView="100" workbookViewId="0" topLeftCell="A1">
      <selection activeCell="M53" sqref="M53:N53"/>
    </sheetView>
  </sheetViews>
  <sheetFormatPr defaultColWidth="4.625" defaultRowHeight="19.5" customHeight="1"/>
  <cols>
    <col min="1" max="1" width="0.74609375" style="33" customWidth="1"/>
    <col min="2" max="19" width="4.875" style="33" customWidth="1"/>
    <col min="20" max="20" width="0.6171875" style="33" customWidth="1"/>
    <col min="21" max="21" width="10.375" style="33" customWidth="1"/>
    <col min="22" max="16384" width="4.625" style="33" customWidth="1"/>
  </cols>
  <sheetData>
    <row r="1" spans="2:19" ht="19.5" customHeight="1">
      <c r="B1" s="189" t="s">
        <v>158</v>
      </c>
      <c r="C1" s="189"/>
      <c r="D1" s="189"/>
      <c r="E1" s="189"/>
      <c r="F1" s="189"/>
      <c r="G1" s="189"/>
      <c r="H1" s="189"/>
      <c r="I1" s="189"/>
      <c r="J1" s="189"/>
      <c r="K1" s="189"/>
      <c r="L1" s="189"/>
      <c r="M1" s="189"/>
      <c r="N1" s="189"/>
      <c r="O1" s="189"/>
      <c r="P1" s="189"/>
      <c r="Q1" s="189"/>
      <c r="R1" s="189"/>
      <c r="S1" s="189"/>
    </row>
    <row r="2" s="2" customFormat="1" ht="18" customHeight="1"/>
    <row r="3" spans="2:19" s="2" customFormat="1" ht="19.5" customHeight="1">
      <c r="B3" s="2" t="s">
        <v>35</v>
      </c>
      <c r="S3" s="24"/>
    </row>
    <row r="4" s="2" customFormat="1" ht="18" customHeight="1">
      <c r="T4" s="3"/>
    </row>
    <row r="5" spans="3:10" s="2" customFormat="1" ht="18" customHeight="1">
      <c r="C5" s="3" t="s">
        <v>36</v>
      </c>
      <c r="D5" s="3"/>
      <c r="E5" s="3"/>
      <c r="F5" s="3"/>
      <c r="G5" s="3"/>
      <c r="H5" s="3"/>
      <c r="I5" s="3"/>
      <c r="J5" s="3"/>
    </row>
    <row r="6" spans="3:17" s="2" customFormat="1" ht="18" customHeight="1">
      <c r="C6" s="77" t="s">
        <v>37</v>
      </c>
      <c r="D6" s="78"/>
      <c r="E6" s="79"/>
      <c r="F6" s="78" t="s">
        <v>87</v>
      </c>
      <c r="G6" s="78"/>
      <c r="H6" s="79"/>
      <c r="I6" s="78" t="s">
        <v>38</v>
      </c>
      <c r="J6" s="78"/>
      <c r="K6" s="79"/>
      <c r="L6" s="78" t="s">
        <v>39</v>
      </c>
      <c r="M6" s="78"/>
      <c r="N6" s="79"/>
      <c r="O6" s="78" t="s">
        <v>40</v>
      </c>
      <c r="P6" s="78"/>
      <c r="Q6" s="79"/>
    </row>
    <row r="7" spans="3:17" s="2" customFormat="1" ht="18" customHeight="1">
      <c r="C7" s="80">
        <v>291</v>
      </c>
      <c r="D7" s="81"/>
      <c r="E7" s="82"/>
      <c r="F7" s="85">
        <v>5527</v>
      </c>
      <c r="G7" s="85"/>
      <c r="H7" s="86"/>
      <c r="I7" s="83">
        <v>287432</v>
      </c>
      <c r="J7" s="83"/>
      <c r="K7" s="84"/>
      <c r="L7" s="85">
        <v>104298</v>
      </c>
      <c r="M7" s="85"/>
      <c r="N7" s="86"/>
      <c r="O7" s="85">
        <v>328195</v>
      </c>
      <c r="P7" s="85"/>
      <c r="Q7" s="86"/>
    </row>
    <row r="8" spans="2:20" s="2" customFormat="1" ht="18" customHeight="1">
      <c r="B8" s="4"/>
      <c r="C8" s="5"/>
      <c r="D8" s="6"/>
      <c r="E8" s="6"/>
      <c r="F8" s="6"/>
      <c r="G8" s="7"/>
      <c r="H8" s="7"/>
      <c r="I8" s="7"/>
      <c r="J8" s="6"/>
      <c r="K8" s="6"/>
      <c r="L8" s="6"/>
      <c r="M8" s="6"/>
      <c r="N8" s="6"/>
      <c r="O8" s="6"/>
      <c r="T8" s="3"/>
    </row>
    <row r="9" spans="3:20" s="2" customFormat="1" ht="18" customHeight="1">
      <c r="C9" s="2" t="s">
        <v>41</v>
      </c>
      <c r="T9" s="3"/>
    </row>
    <row r="10" spans="3:20" s="2" customFormat="1" ht="18" customHeight="1">
      <c r="C10" s="20" t="s">
        <v>18</v>
      </c>
      <c r="D10" s="66" t="s">
        <v>42</v>
      </c>
      <c r="E10" s="66"/>
      <c r="F10" s="66" t="s">
        <v>43</v>
      </c>
      <c r="G10" s="66"/>
      <c r="H10" s="66" t="s">
        <v>44</v>
      </c>
      <c r="I10" s="66"/>
      <c r="J10" s="66" t="s">
        <v>45</v>
      </c>
      <c r="K10" s="66"/>
      <c r="L10" s="66" t="s">
        <v>46</v>
      </c>
      <c r="M10" s="66"/>
      <c r="N10" s="66" t="s">
        <v>47</v>
      </c>
      <c r="O10" s="66"/>
      <c r="P10" s="66" t="s">
        <v>48</v>
      </c>
      <c r="Q10" s="66"/>
      <c r="R10" s="66" t="s">
        <v>49</v>
      </c>
      <c r="S10" s="66"/>
      <c r="T10" s="3"/>
    </row>
    <row r="11" spans="3:20" s="2" customFormat="1" ht="27.75" customHeight="1">
      <c r="C11" s="25" t="s">
        <v>37</v>
      </c>
      <c r="D11" s="132">
        <v>25</v>
      </c>
      <c r="E11" s="132"/>
      <c r="F11" s="132">
        <v>25</v>
      </c>
      <c r="G11" s="132"/>
      <c r="H11" s="132">
        <v>25</v>
      </c>
      <c r="I11" s="132"/>
      <c r="J11" s="132">
        <v>26</v>
      </c>
      <c r="K11" s="132"/>
      <c r="L11" s="132">
        <v>27</v>
      </c>
      <c r="M11" s="132"/>
      <c r="N11" s="132">
        <v>25</v>
      </c>
      <c r="O11" s="132"/>
      <c r="P11" s="132">
        <v>25</v>
      </c>
      <c r="Q11" s="132"/>
      <c r="R11" s="132">
        <v>25</v>
      </c>
      <c r="S11" s="132"/>
      <c r="T11" s="3"/>
    </row>
    <row r="12" spans="3:20" s="2" customFormat="1" ht="27.75" customHeight="1">
      <c r="C12" s="26" t="s">
        <v>38</v>
      </c>
      <c r="D12" s="87">
        <v>24540</v>
      </c>
      <c r="E12" s="87"/>
      <c r="F12" s="87">
        <v>23672</v>
      </c>
      <c r="G12" s="87"/>
      <c r="H12" s="87">
        <v>23731</v>
      </c>
      <c r="I12" s="87"/>
      <c r="J12" s="87">
        <v>28942</v>
      </c>
      <c r="K12" s="87"/>
      <c r="L12" s="87">
        <v>30092</v>
      </c>
      <c r="M12" s="87"/>
      <c r="N12" s="87">
        <v>24544</v>
      </c>
      <c r="O12" s="87"/>
      <c r="P12" s="87">
        <v>23733</v>
      </c>
      <c r="Q12" s="87"/>
      <c r="R12" s="87">
        <v>23240</v>
      </c>
      <c r="S12" s="87"/>
      <c r="T12" s="3"/>
    </row>
    <row r="13" spans="3:20" s="2" customFormat="1" ht="18" customHeight="1">
      <c r="C13" s="20" t="s">
        <v>18</v>
      </c>
      <c r="D13" s="66" t="s">
        <v>50</v>
      </c>
      <c r="E13" s="66"/>
      <c r="F13" s="66" t="s">
        <v>136</v>
      </c>
      <c r="G13" s="66"/>
      <c r="H13" s="66" t="s">
        <v>51</v>
      </c>
      <c r="I13" s="66"/>
      <c r="J13" s="66" t="s">
        <v>52</v>
      </c>
      <c r="K13" s="66"/>
      <c r="L13" s="66" t="s">
        <v>53</v>
      </c>
      <c r="M13" s="66"/>
      <c r="N13" s="66"/>
      <c r="O13" s="66"/>
      <c r="P13" s="66" t="s">
        <v>54</v>
      </c>
      <c r="Q13" s="66"/>
      <c r="R13" s="66"/>
      <c r="S13" s="66"/>
      <c r="T13" s="3"/>
    </row>
    <row r="14" spans="3:20" s="2" customFormat="1" ht="27.75" customHeight="1">
      <c r="C14" s="27" t="s">
        <v>37</v>
      </c>
      <c r="D14" s="88">
        <v>24</v>
      </c>
      <c r="E14" s="88"/>
      <c r="F14" s="88">
        <v>22</v>
      </c>
      <c r="G14" s="88"/>
      <c r="H14" s="88">
        <v>16</v>
      </c>
      <c r="I14" s="88"/>
      <c r="J14" s="88">
        <v>26</v>
      </c>
      <c r="K14" s="88"/>
      <c r="L14" s="88">
        <v>291</v>
      </c>
      <c r="M14" s="88"/>
      <c r="N14" s="88"/>
      <c r="O14" s="88"/>
      <c r="P14" s="88"/>
      <c r="Q14" s="88"/>
      <c r="R14" s="88"/>
      <c r="S14" s="88"/>
      <c r="T14" s="3"/>
    </row>
    <row r="15" spans="3:20" s="2" customFormat="1" ht="27.75" customHeight="1">
      <c r="C15" s="26" t="s">
        <v>38</v>
      </c>
      <c r="D15" s="87">
        <v>22666</v>
      </c>
      <c r="E15" s="87"/>
      <c r="F15" s="87">
        <v>21399</v>
      </c>
      <c r="G15" s="87"/>
      <c r="H15" s="87">
        <v>17326</v>
      </c>
      <c r="I15" s="87"/>
      <c r="J15" s="87">
        <v>23547</v>
      </c>
      <c r="K15" s="87"/>
      <c r="L15" s="87">
        <v>287432</v>
      </c>
      <c r="M15" s="87"/>
      <c r="N15" s="87"/>
      <c r="O15" s="87"/>
      <c r="P15" s="87">
        <f>ROUND(L15/L14,1)</f>
        <v>987.7</v>
      </c>
      <c r="Q15" s="87"/>
      <c r="R15" s="87"/>
      <c r="S15" s="87"/>
      <c r="T15" s="3"/>
    </row>
    <row r="16" spans="2:20" s="2" customFormat="1" ht="18" customHeight="1">
      <c r="B16" s="4"/>
      <c r="C16" s="5"/>
      <c r="D16" s="6"/>
      <c r="E16" s="6"/>
      <c r="F16" s="6"/>
      <c r="G16" s="7"/>
      <c r="H16" s="7"/>
      <c r="I16" s="7"/>
      <c r="J16" s="6"/>
      <c r="K16" s="6"/>
      <c r="L16" s="6"/>
      <c r="M16" s="6"/>
      <c r="N16" s="6"/>
      <c r="O16" s="6"/>
      <c r="T16" s="3"/>
    </row>
    <row r="17" spans="2:20" s="2" customFormat="1" ht="18" customHeight="1">
      <c r="B17" s="4"/>
      <c r="C17" s="130" t="s">
        <v>152</v>
      </c>
      <c r="D17" s="130"/>
      <c r="E17" s="130"/>
      <c r="F17" s="130"/>
      <c r="G17" s="130"/>
      <c r="H17" s="130"/>
      <c r="I17" s="130"/>
      <c r="J17" s="130"/>
      <c r="K17" s="130"/>
      <c r="L17" s="130"/>
      <c r="M17" s="130"/>
      <c r="N17" s="130"/>
      <c r="O17" s="130"/>
      <c r="P17" s="130"/>
      <c r="T17" s="3"/>
    </row>
    <row r="18" spans="2:20" s="2" customFormat="1" ht="18" customHeight="1">
      <c r="B18" s="4"/>
      <c r="C18" s="225"/>
      <c r="D18" s="225"/>
      <c r="E18" s="148" t="s">
        <v>74</v>
      </c>
      <c r="F18" s="148"/>
      <c r="G18" s="148" t="s">
        <v>76</v>
      </c>
      <c r="H18" s="148"/>
      <c r="I18" s="148" t="s">
        <v>77</v>
      </c>
      <c r="J18" s="148"/>
      <c r="K18" s="148" t="s">
        <v>79</v>
      </c>
      <c r="L18" s="148"/>
      <c r="M18" s="148" t="s">
        <v>124</v>
      </c>
      <c r="N18" s="149"/>
      <c r="O18" s="148" t="s">
        <v>88</v>
      </c>
      <c r="P18" s="148"/>
      <c r="T18" s="3"/>
    </row>
    <row r="19" spans="2:20" s="2" customFormat="1" ht="18" customHeight="1">
      <c r="B19" s="4"/>
      <c r="C19" s="180" t="s">
        <v>89</v>
      </c>
      <c r="D19" s="226"/>
      <c r="E19" s="137">
        <v>3294</v>
      </c>
      <c r="F19" s="138"/>
      <c r="G19" s="137">
        <v>4</v>
      </c>
      <c r="H19" s="138"/>
      <c r="I19" s="137">
        <v>1431</v>
      </c>
      <c r="J19" s="138"/>
      <c r="K19" s="128">
        <v>18</v>
      </c>
      <c r="L19" s="129"/>
      <c r="M19" s="128">
        <v>135</v>
      </c>
      <c r="N19" s="147"/>
      <c r="O19" s="157">
        <f aca="true" t="shared" si="0" ref="O19:O33">SUM(E19:N19)</f>
        <v>4882</v>
      </c>
      <c r="P19" s="158"/>
      <c r="T19" s="3"/>
    </row>
    <row r="20" spans="2:20" s="2" customFormat="1" ht="18" customHeight="1">
      <c r="B20" s="4"/>
      <c r="C20" s="139" t="s">
        <v>90</v>
      </c>
      <c r="D20" s="150"/>
      <c r="E20" s="120">
        <v>8883</v>
      </c>
      <c r="F20" s="121"/>
      <c r="G20" s="120">
        <v>66</v>
      </c>
      <c r="H20" s="121"/>
      <c r="I20" s="120">
        <v>1614</v>
      </c>
      <c r="J20" s="121"/>
      <c r="K20" s="120">
        <v>0</v>
      </c>
      <c r="L20" s="121"/>
      <c r="M20" s="120">
        <v>745</v>
      </c>
      <c r="N20" s="124"/>
      <c r="O20" s="155">
        <f t="shared" si="0"/>
        <v>11308</v>
      </c>
      <c r="P20" s="156"/>
      <c r="T20" s="3"/>
    </row>
    <row r="21" spans="2:20" s="2" customFormat="1" ht="18" customHeight="1">
      <c r="B21" s="4"/>
      <c r="C21" s="139" t="s">
        <v>91</v>
      </c>
      <c r="D21" s="150"/>
      <c r="E21" s="120">
        <v>15015</v>
      </c>
      <c r="F21" s="121"/>
      <c r="G21" s="120">
        <v>142</v>
      </c>
      <c r="H21" s="121"/>
      <c r="I21" s="120">
        <v>4523</v>
      </c>
      <c r="J21" s="121"/>
      <c r="K21" s="120">
        <v>13</v>
      </c>
      <c r="L21" s="121"/>
      <c r="M21" s="120">
        <v>376</v>
      </c>
      <c r="N21" s="124"/>
      <c r="O21" s="155">
        <f t="shared" si="0"/>
        <v>20069</v>
      </c>
      <c r="P21" s="156"/>
      <c r="T21" s="3"/>
    </row>
    <row r="22" spans="2:20" s="2" customFormat="1" ht="18" customHeight="1">
      <c r="B22" s="4"/>
      <c r="C22" s="139" t="s">
        <v>92</v>
      </c>
      <c r="D22" s="150"/>
      <c r="E22" s="120">
        <v>21561</v>
      </c>
      <c r="F22" s="121"/>
      <c r="G22" s="120">
        <v>108</v>
      </c>
      <c r="H22" s="121"/>
      <c r="I22" s="120">
        <v>3079</v>
      </c>
      <c r="J22" s="121"/>
      <c r="K22" s="120">
        <v>11</v>
      </c>
      <c r="L22" s="121"/>
      <c r="M22" s="120">
        <v>852</v>
      </c>
      <c r="N22" s="124"/>
      <c r="O22" s="155">
        <f t="shared" si="0"/>
        <v>25611</v>
      </c>
      <c r="P22" s="156"/>
      <c r="T22" s="3"/>
    </row>
    <row r="23" spans="2:20" s="2" customFormat="1" ht="18" customHeight="1">
      <c r="B23" s="4"/>
      <c r="C23" s="139" t="s">
        <v>93</v>
      </c>
      <c r="D23" s="150"/>
      <c r="E23" s="120">
        <v>12703</v>
      </c>
      <c r="F23" s="121"/>
      <c r="G23" s="120">
        <v>94</v>
      </c>
      <c r="H23" s="121"/>
      <c r="I23" s="120">
        <v>8571</v>
      </c>
      <c r="J23" s="121"/>
      <c r="K23" s="120">
        <v>14</v>
      </c>
      <c r="L23" s="121"/>
      <c r="M23" s="120">
        <v>600</v>
      </c>
      <c r="N23" s="124"/>
      <c r="O23" s="155">
        <f t="shared" si="0"/>
        <v>21982</v>
      </c>
      <c r="P23" s="156"/>
      <c r="T23" s="3"/>
    </row>
    <row r="24" spans="2:20" s="2" customFormat="1" ht="18" customHeight="1">
      <c r="B24" s="4"/>
      <c r="C24" s="139" t="s">
        <v>94</v>
      </c>
      <c r="D24" s="150"/>
      <c r="E24" s="120">
        <v>15756</v>
      </c>
      <c r="F24" s="121"/>
      <c r="G24" s="120">
        <v>38</v>
      </c>
      <c r="H24" s="121"/>
      <c r="I24" s="120">
        <v>3630</v>
      </c>
      <c r="J24" s="121"/>
      <c r="K24" s="120">
        <v>4</v>
      </c>
      <c r="L24" s="121"/>
      <c r="M24" s="120">
        <v>660</v>
      </c>
      <c r="N24" s="124"/>
      <c r="O24" s="155">
        <f t="shared" si="0"/>
        <v>20088</v>
      </c>
      <c r="P24" s="156"/>
      <c r="T24" s="3"/>
    </row>
    <row r="25" spans="2:20" s="2" customFormat="1" ht="18" customHeight="1">
      <c r="B25" s="4"/>
      <c r="C25" s="139" t="s">
        <v>95</v>
      </c>
      <c r="D25" s="150"/>
      <c r="E25" s="120">
        <v>5840</v>
      </c>
      <c r="F25" s="121"/>
      <c r="G25" s="120">
        <v>11</v>
      </c>
      <c r="H25" s="121"/>
      <c r="I25" s="120">
        <v>1526</v>
      </c>
      <c r="J25" s="121"/>
      <c r="K25" s="143">
        <v>1</v>
      </c>
      <c r="L25" s="143"/>
      <c r="M25" s="143">
        <v>150</v>
      </c>
      <c r="N25" s="120"/>
      <c r="O25" s="155">
        <f t="shared" si="0"/>
        <v>7528</v>
      </c>
      <c r="P25" s="156"/>
      <c r="T25" s="3"/>
    </row>
    <row r="26" spans="2:20" s="2" customFormat="1" ht="18" customHeight="1">
      <c r="B26" s="4"/>
      <c r="C26" s="139" t="s">
        <v>96</v>
      </c>
      <c r="D26" s="150"/>
      <c r="E26" s="120">
        <v>12951</v>
      </c>
      <c r="F26" s="121"/>
      <c r="G26" s="120">
        <v>25</v>
      </c>
      <c r="H26" s="121"/>
      <c r="I26" s="120">
        <v>6498</v>
      </c>
      <c r="J26" s="121"/>
      <c r="K26" s="143">
        <v>5</v>
      </c>
      <c r="L26" s="143"/>
      <c r="M26" s="143">
        <v>577</v>
      </c>
      <c r="N26" s="120"/>
      <c r="O26" s="155">
        <f t="shared" si="0"/>
        <v>20056</v>
      </c>
      <c r="P26" s="156"/>
      <c r="T26" s="3"/>
    </row>
    <row r="27" spans="2:20" s="2" customFormat="1" ht="18" customHeight="1">
      <c r="B27" s="4"/>
      <c r="C27" s="139" t="s">
        <v>97</v>
      </c>
      <c r="D27" s="150"/>
      <c r="E27" s="120">
        <v>3436</v>
      </c>
      <c r="F27" s="121"/>
      <c r="G27" s="120">
        <v>60</v>
      </c>
      <c r="H27" s="121"/>
      <c r="I27" s="120">
        <v>1280</v>
      </c>
      <c r="J27" s="121"/>
      <c r="K27" s="143">
        <v>3496</v>
      </c>
      <c r="L27" s="143"/>
      <c r="M27" s="143">
        <v>131</v>
      </c>
      <c r="N27" s="120"/>
      <c r="O27" s="155">
        <f t="shared" si="0"/>
        <v>8403</v>
      </c>
      <c r="P27" s="156"/>
      <c r="T27" s="3"/>
    </row>
    <row r="28" spans="2:20" s="2" customFormat="1" ht="18" customHeight="1">
      <c r="B28" s="4"/>
      <c r="C28" s="139" t="s">
        <v>98</v>
      </c>
      <c r="D28" s="150"/>
      <c r="E28" s="120">
        <v>12870</v>
      </c>
      <c r="F28" s="121"/>
      <c r="G28" s="120">
        <v>708</v>
      </c>
      <c r="H28" s="121"/>
      <c r="I28" s="151">
        <v>36948</v>
      </c>
      <c r="J28" s="152"/>
      <c r="K28" s="143">
        <v>982</v>
      </c>
      <c r="L28" s="143"/>
      <c r="M28" s="143">
        <v>543</v>
      </c>
      <c r="N28" s="120"/>
      <c r="O28" s="155">
        <f t="shared" si="0"/>
        <v>52051</v>
      </c>
      <c r="P28" s="156"/>
      <c r="T28" s="3"/>
    </row>
    <row r="29" spans="2:20" s="2" customFormat="1" ht="18" customHeight="1">
      <c r="B29" s="4"/>
      <c r="C29" s="139" t="s">
        <v>99</v>
      </c>
      <c r="D29" s="150"/>
      <c r="E29" s="120">
        <v>22139</v>
      </c>
      <c r="F29" s="121"/>
      <c r="G29" s="120">
        <v>0</v>
      </c>
      <c r="H29" s="121"/>
      <c r="I29" s="166">
        <v>0</v>
      </c>
      <c r="J29" s="167"/>
      <c r="K29" s="143">
        <v>0</v>
      </c>
      <c r="L29" s="143"/>
      <c r="M29" s="143">
        <v>1007</v>
      </c>
      <c r="N29" s="120"/>
      <c r="O29" s="155">
        <f t="shared" si="0"/>
        <v>23146</v>
      </c>
      <c r="P29" s="156"/>
      <c r="T29" s="3"/>
    </row>
    <row r="30" spans="2:20" s="2" customFormat="1" ht="18" customHeight="1">
      <c r="B30" s="4"/>
      <c r="C30" s="139" t="s">
        <v>100</v>
      </c>
      <c r="D30" s="150"/>
      <c r="E30" s="120">
        <v>0</v>
      </c>
      <c r="F30" s="121"/>
      <c r="G30" s="120">
        <v>0</v>
      </c>
      <c r="H30" s="121"/>
      <c r="I30" s="120">
        <v>53730</v>
      </c>
      <c r="J30" s="121"/>
      <c r="K30" s="143">
        <v>1817</v>
      </c>
      <c r="L30" s="143"/>
      <c r="M30" s="143">
        <v>45</v>
      </c>
      <c r="N30" s="120"/>
      <c r="O30" s="155">
        <f t="shared" si="0"/>
        <v>55592</v>
      </c>
      <c r="P30" s="156"/>
      <c r="T30" s="3"/>
    </row>
    <row r="31" spans="2:20" s="2" customFormat="1" ht="18" customHeight="1">
      <c r="B31" s="4"/>
      <c r="C31" s="139" t="s">
        <v>101</v>
      </c>
      <c r="D31" s="150"/>
      <c r="E31" s="120">
        <v>0</v>
      </c>
      <c r="F31" s="121"/>
      <c r="G31" s="120">
        <v>0</v>
      </c>
      <c r="H31" s="121"/>
      <c r="I31" s="120">
        <v>1650</v>
      </c>
      <c r="J31" s="121"/>
      <c r="K31" s="143">
        <v>0</v>
      </c>
      <c r="L31" s="143"/>
      <c r="M31" s="143">
        <v>1</v>
      </c>
      <c r="N31" s="120"/>
      <c r="O31" s="155">
        <f t="shared" si="0"/>
        <v>1651</v>
      </c>
      <c r="P31" s="156"/>
      <c r="T31" s="3"/>
    </row>
    <row r="32" spans="2:20" s="2" customFormat="1" ht="18" customHeight="1">
      <c r="B32" s="4"/>
      <c r="C32" s="139" t="s">
        <v>80</v>
      </c>
      <c r="D32" s="150"/>
      <c r="E32" s="120">
        <v>0</v>
      </c>
      <c r="F32" s="121"/>
      <c r="G32" s="120">
        <v>0</v>
      </c>
      <c r="H32" s="121"/>
      <c r="I32" s="120">
        <v>0</v>
      </c>
      <c r="J32" s="121"/>
      <c r="K32" s="143">
        <v>0</v>
      </c>
      <c r="L32" s="143"/>
      <c r="M32" s="143">
        <v>0</v>
      </c>
      <c r="N32" s="120"/>
      <c r="O32" s="155">
        <f t="shared" si="0"/>
        <v>0</v>
      </c>
      <c r="P32" s="156"/>
      <c r="T32" s="3"/>
    </row>
    <row r="33" spans="2:20" s="2" customFormat="1" ht="18" customHeight="1">
      <c r="B33" s="4"/>
      <c r="C33" s="153" t="s">
        <v>19</v>
      </c>
      <c r="D33" s="154"/>
      <c r="E33" s="131">
        <v>12621</v>
      </c>
      <c r="F33" s="123"/>
      <c r="G33" s="131">
        <v>1002</v>
      </c>
      <c r="H33" s="123"/>
      <c r="I33" s="131">
        <v>1412</v>
      </c>
      <c r="J33" s="123"/>
      <c r="K33" s="168">
        <v>0</v>
      </c>
      <c r="L33" s="168"/>
      <c r="M33" s="168">
        <v>30</v>
      </c>
      <c r="N33" s="169"/>
      <c r="O33" s="170">
        <f t="shared" si="0"/>
        <v>15065</v>
      </c>
      <c r="P33" s="171"/>
      <c r="T33" s="3"/>
    </row>
    <row r="34" spans="2:20" s="2" customFormat="1" ht="18" customHeight="1">
      <c r="B34" s="4"/>
      <c r="C34" s="176" t="s">
        <v>20</v>
      </c>
      <c r="D34" s="177"/>
      <c r="E34" s="133">
        <f>SUM(E19:F33)</f>
        <v>147069</v>
      </c>
      <c r="F34" s="134"/>
      <c r="G34" s="144">
        <f>SUM(G19:H33)</f>
        <v>2258</v>
      </c>
      <c r="H34" s="134"/>
      <c r="I34" s="144">
        <f>SUM(I19:J33)</f>
        <v>125892</v>
      </c>
      <c r="J34" s="134"/>
      <c r="K34" s="144">
        <f>SUM(K19:L33)</f>
        <v>6361</v>
      </c>
      <c r="L34" s="134"/>
      <c r="M34" s="144">
        <f>SUM(M19:N33)</f>
        <v>5852</v>
      </c>
      <c r="N34" s="133"/>
      <c r="O34" s="144">
        <f>SUM(O19:O33)</f>
        <v>287432</v>
      </c>
      <c r="P34" s="134"/>
      <c r="T34" s="3"/>
    </row>
    <row r="35" spans="2:20" s="2" customFormat="1" ht="18" customHeight="1">
      <c r="B35" s="4"/>
      <c r="C35" s="5"/>
      <c r="D35" s="6"/>
      <c r="E35" s="6"/>
      <c r="F35" s="6"/>
      <c r="G35" s="7"/>
      <c r="H35" s="7"/>
      <c r="I35" s="7"/>
      <c r="J35" s="6"/>
      <c r="K35" s="6"/>
      <c r="L35" s="6"/>
      <c r="M35" s="6"/>
      <c r="N35" s="6"/>
      <c r="O35" s="6"/>
      <c r="T35" s="3"/>
    </row>
    <row r="36" spans="3:18" s="2" customFormat="1" ht="19.5" customHeight="1">
      <c r="C36" s="130" t="s">
        <v>134</v>
      </c>
      <c r="D36" s="130"/>
      <c r="E36" s="130"/>
      <c r="F36" s="130"/>
      <c r="G36" s="130"/>
      <c r="H36" s="130"/>
      <c r="I36" s="130"/>
      <c r="J36" s="130"/>
      <c r="K36" s="130"/>
      <c r="L36" s="130"/>
      <c r="M36" s="130"/>
      <c r="N36" s="130"/>
      <c r="O36" s="130"/>
      <c r="P36" s="130"/>
      <c r="Q36" s="130"/>
      <c r="R36" s="130"/>
    </row>
    <row r="37" spans="3:18" s="2" customFormat="1" ht="16.5" customHeight="1">
      <c r="C37" s="178"/>
      <c r="D37" s="179"/>
      <c r="E37" s="146" t="s">
        <v>74</v>
      </c>
      <c r="F37" s="136"/>
      <c r="G37" s="146" t="s">
        <v>75</v>
      </c>
      <c r="H37" s="136"/>
      <c r="I37" s="146" t="s">
        <v>76</v>
      </c>
      <c r="J37" s="136"/>
      <c r="K37" s="146" t="s">
        <v>77</v>
      </c>
      <c r="L37" s="136"/>
      <c r="M37" s="146" t="s">
        <v>78</v>
      </c>
      <c r="N37" s="136"/>
      <c r="O37" s="146" t="s">
        <v>79</v>
      </c>
      <c r="P37" s="136"/>
      <c r="Q37" s="135" t="s">
        <v>53</v>
      </c>
      <c r="R37" s="136"/>
    </row>
    <row r="38" spans="3:18" s="2" customFormat="1" ht="16.5" customHeight="1">
      <c r="C38" s="180" t="s">
        <v>89</v>
      </c>
      <c r="D38" s="181"/>
      <c r="E38" s="137">
        <v>275</v>
      </c>
      <c r="F38" s="138"/>
      <c r="G38" s="137">
        <v>0</v>
      </c>
      <c r="H38" s="138"/>
      <c r="I38" s="137">
        <v>0</v>
      </c>
      <c r="J38" s="138"/>
      <c r="K38" s="137">
        <v>129</v>
      </c>
      <c r="L38" s="138"/>
      <c r="M38" s="137">
        <v>0</v>
      </c>
      <c r="N38" s="138"/>
      <c r="O38" s="137">
        <v>0</v>
      </c>
      <c r="P38" s="138"/>
      <c r="Q38" s="145">
        <f>SUM(E38:P38)</f>
        <v>404</v>
      </c>
      <c r="R38" s="138"/>
    </row>
    <row r="39" spans="3:18" s="2" customFormat="1" ht="16.5" customHeight="1">
      <c r="C39" s="139" t="s">
        <v>90</v>
      </c>
      <c r="D39" s="140"/>
      <c r="E39" s="128">
        <v>886</v>
      </c>
      <c r="F39" s="129"/>
      <c r="G39" s="128">
        <v>0</v>
      </c>
      <c r="H39" s="129"/>
      <c r="I39" s="128">
        <v>7</v>
      </c>
      <c r="J39" s="129"/>
      <c r="K39" s="128">
        <v>94</v>
      </c>
      <c r="L39" s="129"/>
      <c r="M39" s="120">
        <v>0</v>
      </c>
      <c r="N39" s="121"/>
      <c r="O39" s="128">
        <v>0</v>
      </c>
      <c r="P39" s="129"/>
      <c r="Q39" s="124">
        <f>SUM(E39:P39)</f>
        <v>987</v>
      </c>
      <c r="R39" s="121"/>
    </row>
    <row r="40" spans="3:18" s="2" customFormat="1" ht="16.5" customHeight="1">
      <c r="C40" s="139" t="s">
        <v>91</v>
      </c>
      <c r="D40" s="140"/>
      <c r="E40" s="128">
        <v>1484</v>
      </c>
      <c r="F40" s="129"/>
      <c r="G40" s="128">
        <v>13</v>
      </c>
      <c r="H40" s="129"/>
      <c r="I40" s="128">
        <v>7</v>
      </c>
      <c r="J40" s="129"/>
      <c r="K40" s="128">
        <v>552</v>
      </c>
      <c r="L40" s="129"/>
      <c r="M40" s="120">
        <v>0</v>
      </c>
      <c r="N40" s="121"/>
      <c r="O40" s="128">
        <v>0</v>
      </c>
      <c r="P40" s="129"/>
      <c r="Q40" s="124">
        <f aca="true" t="shared" si="1" ref="Q40:Q52">SUM(E40:P40)</f>
        <v>2056</v>
      </c>
      <c r="R40" s="121"/>
    </row>
    <row r="41" spans="3:18" s="2" customFormat="1" ht="16.5" customHeight="1">
      <c r="C41" s="139" t="s">
        <v>92</v>
      </c>
      <c r="D41" s="140"/>
      <c r="E41" s="128">
        <v>2181</v>
      </c>
      <c r="F41" s="129"/>
      <c r="G41" s="128">
        <v>12</v>
      </c>
      <c r="H41" s="129"/>
      <c r="I41" s="128">
        <v>9</v>
      </c>
      <c r="J41" s="129"/>
      <c r="K41" s="128">
        <v>595</v>
      </c>
      <c r="L41" s="129"/>
      <c r="M41" s="120">
        <v>0</v>
      </c>
      <c r="N41" s="121"/>
      <c r="O41" s="128">
        <v>0</v>
      </c>
      <c r="P41" s="129"/>
      <c r="Q41" s="124">
        <f t="shared" si="1"/>
        <v>2797</v>
      </c>
      <c r="R41" s="121"/>
    </row>
    <row r="42" spans="3:18" s="2" customFormat="1" ht="16.5" customHeight="1">
      <c r="C42" s="139" t="s">
        <v>93</v>
      </c>
      <c r="D42" s="140"/>
      <c r="E42" s="128">
        <v>1320</v>
      </c>
      <c r="F42" s="129"/>
      <c r="G42" s="128">
        <v>1</v>
      </c>
      <c r="H42" s="129"/>
      <c r="I42" s="128">
        <v>0</v>
      </c>
      <c r="J42" s="129"/>
      <c r="K42" s="128">
        <v>648</v>
      </c>
      <c r="L42" s="129"/>
      <c r="M42" s="120">
        <v>0</v>
      </c>
      <c r="N42" s="121"/>
      <c r="O42" s="128">
        <v>0</v>
      </c>
      <c r="P42" s="129"/>
      <c r="Q42" s="124">
        <f t="shared" si="1"/>
        <v>1969</v>
      </c>
      <c r="R42" s="121"/>
    </row>
    <row r="43" spans="3:18" s="2" customFormat="1" ht="16.5" customHeight="1">
      <c r="C43" s="139" t="s">
        <v>94</v>
      </c>
      <c r="D43" s="140"/>
      <c r="E43" s="128">
        <v>1102</v>
      </c>
      <c r="F43" s="129"/>
      <c r="G43" s="128">
        <v>2</v>
      </c>
      <c r="H43" s="129"/>
      <c r="I43" s="128">
        <v>2</v>
      </c>
      <c r="J43" s="129"/>
      <c r="K43" s="128">
        <v>526</v>
      </c>
      <c r="L43" s="129"/>
      <c r="M43" s="120">
        <v>0</v>
      </c>
      <c r="N43" s="121"/>
      <c r="O43" s="128">
        <v>0</v>
      </c>
      <c r="P43" s="129"/>
      <c r="Q43" s="124">
        <f t="shared" si="1"/>
        <v>1632</v>
      </c>
      <c r="R43" s="121"/>
    </row>
    <row r="44" spans="3:18" s="2" customFormat="1" ht="16.5" customHeight="1">
      <c r="C44" s="139" t="s">
        <v>95</v>
      </c>
      <c r="D44" s="140"/>
      <c r="E44" s="128">
        <v>524</v>
      </c>
      <c r="F44" s="129"/>
      <c r="G44" s="128">
        <v>2</v>
      </c>
      <c r="H44" s="129"/>
      <c r="I44" s="128">
        <v>2</v>
      </c>
      <c r="J44" s="129"/>
      <c r="K44" s="128">
        <v>123</v>
      </c>
      <c r="L44" s="129"/>
      <c r="M44" s="120">
        <v>0</v>
      </c>
      <c r="N44" s="121"/>
      <c r="O44" s="128">
        <v>0</v>
      </c>
      <c r="P44" s="129"/>
      <c r="Q44" s="124">
        <f t="shared" si="1"/>
        <v>651</v>
      </c>
      <c r="R44" s="121"/>
    </row>
    <row r="45" spans="3:18" s="2" customFormat="1" ht="16.5" customHeight="1">
      <c r="C45" s="139" t="s">
        <v>96</v>
      </c>
      <c r="D45" s="140"/>
      <c r="E45" s="128">
        <v>1303</v>
      </c>
      <c r="F45" s="129"/>
      <c r="G45" s="128">
        <v>1</v>
      </c>
      <c r="H45" s="129"/>
      <c r="I45" s="128">
        <v>8</v>
      </c>
      <c r="J45" s="129"/>
      <c r="K45" s="128">
        <v>394</v>
      </c>
      <c r="L45" s="129"/>
      <c r="M45" s="120">
        <v>0</v>
      </c>
      <c r="N45" s="121"/>
      <c r="O45" s="128">
        <v>0</v>
      </c>
      <c r="P45" s="129"/>
      <c r="Q45" s="124">
        <f t="shared" si="1"/>
        <v>1706</v>
      </c>
      <c r="R45" s="121"/>
    </row>
    <row r="46" spans="3:18" s="2" customFormat="1" ht="16.5" customHeight="1">
      <c r="C46" s="139" t="s">
        <v>97</v>
      </c>
      <c r="D46" s="140"/>
      <c r="E46" s="128">
        <v>235</v>
      </c>
      <c r="F46" s="129"/>
      <c r="G46" s="128">
        <v>0</v>
      </c>
      <c r="H46" s="129"/>
      <c r="I46" s="128">
        <v>2</v>
      </c>
      <c r="J46" s="129"/>
      <c r="K46" s="128">
        <v>128</v>
      </c>
      <c r="L46" s="129"/>
      <c r="M46" s="120">
        <v>0</v>
      </c>
      <c r="N46" s="121"/>
      <c r="O46" s="128">
        <v>241</v>
      </c>
      <c r="P46" s="129"/>
      <c r="Q46" s="124">
        <f t="shared" si="1"/>
        <v>606</v>
      </c>
      <c r="R46" s="121"/>
    </row>
    <row r="47" spans="3:18" s="2" customFormat="1" ht="16.5" customHeight="1">
      <c r="C47" s="139" t="s">
        <v>98</v>
      </c>
      <c r="D47" s="140"/>
      <c r="E47" s="128">
        <v>1522</v>
      </c>
      <c r="F47" s="129"/>
      <c r="G47" s="128">
        <v>0</v>
      </c>
      <c r="H47" s="129"/>
      <c r="I47" s="128">
        <v>50</v>
      </c>
      <c r="J47" s="129"/>
      <c r="K47" s="128">
        <v>1856</v>
      </c>
      <c r="L47" s="129"/>
      <c r="M47" s="120">
        <v>1</v>
      </c>
      <c r="N47" s="121"/>
      <c r="O47" s="128">
        <v>26</v>
      </c>
      <c r="P47" s="129"/>
      <c r="Q47" s="124">
        <f t="shared" si="1"/>
        <v>3455</v>
      </c>
      <c r="R47" s="121"/>
    </row>
    <row r="48" spans="3:18" s="2" customFormat="1" ht="16.5" customHeight="1">
      <c r="C48" s="139" t="s">
        <v>99</v>
      </c>
      <c r="D48" s="140"/>
      <c r="E48" s="128">
        <v>1530</v>
      </c>
      <c r="F48" s="129"/>
      <c r="G48" s="128">
        <v>0</v>
      </c>
      <c r="H48" s="129"/>
      <c r="I48" s="128">
        <v>0</v>
      </c>
      <c r="J48" s="129"/>
      <c r="K48" s="128">
        <v>0</v>
      </c>
      <c r="L48" s="129"/>
      <c r="M48" s="120">
        <v>0</v>
      </c>
      <c r="N48" s="121"/>
      <c r="O48" s="128">
        <v>0</v>
      </c>
      <c r="P48" s="129"/>
      <c r="Q48" s="124">
        <f t="shared" si="1"/>
        <v>1530</v>
      </c>
      <c r="R48" s="121"/>
    </row>
    <row r="49" spans="3:18" s="2" customFormat="1" ht="16.5" customHeight="1">
      <c r="C49" s="139" t="s">
        <v>100</v>
      </c>
      <c r="D49" s="140"/>
      <c r="E49" s="128">
        <v>0</v>
      </c>
      <c r="F49" s="129"/>
      <c r="G49" s="128">
        <v>0</v>
      </c>
      <c r="H49" s="129"/>
      <c r="I49" s="128">
        <v>0</v>
      </c>
      <c r="J49" s="129"/>
      <c r="K49" s="128">
        <v>2379</v>
      </c>
      <c r="L49" s="129"/>
      <c r="M49" s="120">
        <v>0</v>
      </c>
      <c r="N49" s="121"/>
      <c r="O49" s="128">
        <v>136</v>
      </c>
      <c r="P49" s="129"/>
      <c r="Q49" s="124">
        <f t="shared" si="1"/>
        <v>2515</v>
      </c>
      <c r="R49" s="121"/>
    </row>
    <row r="50" spans="3:18" s="2" customFormat="1" ht="16.5" customHeight="1">
      <c r="C50" s="139" t="s">
        <v>101</v>
      </c>
      <c r="D50" s="140"/>
      <c r="E50" s="128">
        <v>0</v>
      </c>
      <c r="F50" s="129"/>
      <c r="G50" s="128">
        <v>0</v>
      </c>
      <c r="H50" s="129"/>
      <c r="I50" s="128">
        <v>0</v>
      </c>
      <c r="J50" s="129"/>
      <c r="K50" s="128">
        <v>206</v>
      </c>
      <c r="L50" s="129"/>
      <c r="M50" s="120">
        <v>0</v>
      </c>
      <c r="N50" s="121"/>
      <c r="O50" s="128">
        <v>0</v>
      </c>
      <c r="P50" s="129"/>
      <c r="Q50" s="124">
        <f t="shared" si="1"/>
        <v>206</v>
      </c>
      <c r="R50" s="121"/>
    </row>
    <row r="51" spans="3:18" s="2" customFormat="1" ht="16.5" customHeight="1">
      <c r="C51" s="139" t="s">
        <v>80</v>
      </c>
      <c r="D51" s="140"/>
      <c r="E51" s="128">
        <v>0</v>
      </c>
      <c r="F51" s="129"/>
      <c r="G51" s="128">
        <v>0</v>
      </c>
      <c r="H51" s="129"/>
      <c r="I51" s="128">
        <v>0</v>
      </c>
      <c r="J51" s="129"/>
      <c r="K51" s="128">
        <v>0</v>
      </c>
      <c r="L51" s="129"/>
      <c r="M51" s="120">
        <v>0</v>
      </c>
      <c r="N51" s="121"/>
      <c r="O51" s="128">
        <v>0</v>
      </c>
      <c r="P51" s="129"/>
      <c r="Q51" s="124">
        <f t="shared" si="1"/>
        <v>0</v>
      </c>
      <c r="R51" s="121"/>
    </row>
    <row r="52" spans="3:18" s="2" customFormat="1" ht="16.5" customHeight="1">
      <c r="C52" s="141" t="s">
        <v>19</v>
      </c>
      <c r="D52" s="142"/>
      <c r="E52" s="125">
        <v>726</v>
      </c>
      <c r="F52" s="126"/>
      <c r="G52" s="125">
        <v>0</v>
      </c>
      <c r="H52" s="126"/>
      <c r="I52" s="125">
        <v>59</v>
      </c>
      <c r="J52" s="126"/>
      <c r="K52" s="125">
        <v>59</v>
      </c>
      <c r="L52" s="126"/>
      <c r="M52" s="131">
        <v>0</v>
      </c>
      <c r="N52" s="123"/>
      <c r="O52" s="125">
        <v>0</v>
      </c>
      <c r="P52" s="126"/>
      <c r="Q52" s="122">
        <f t="shared" si="1"/>
        <v>844</v>
      </c>
      <c r="R52" s="123"/>
    </row>
    <row r="53" spans="3:18" s="2" customFormat="1" ht="16.5" customHeight="1">
      <c r="C53" s="184" t="s">
        <v>20</v>
      </c>
      <c r="D53" s="185"/>
      <c r="E53" s="125">
        <f>SUM(E38:F52)</f>
        <v>13088</v>
      </c>
      <c r="F53" s="126"/>
      <c r="G53" s="125">
        <f>SUM(G38:H52)</f>
        <v>31</v>
      </c>
      <c r="H53" s="126"/>
      <c r="I53" s="125">
        <f>SUM(I38:J52)</f>
        <v>146</v>
      </c>
      <c r="J53" s="126"/>
      <c r="K53" s="125">
        <f>SUM(K38:L52)</f>
        <v>7689</v>
      </c>
      <c r="L53" s="126"/>
      <c r="M53" s="125">
        <f>SUM(M38:N52)</f>
        <v>1</v>
      </c>
      <c r="N53" s="126"/>
      <c r="O53" s="125">
        <f>SUM(O38:P52)</f>
        <v>403</v>
      </c>
      <c r="P53" s="126"/>
      <c r="Q53" s="127">
        <f>SUM(Q38:R52)</f>
        <v>21358</v>
      </c>
      <c r="R53" s="126"/>
    </row>
    <row r="54" s="2" customFormat="1" ht="18" customHeight="1"/>
    <row r="55" spans="3:19" s="2" customFormat="1" ht="19.5" customHeight="1">
      <c r="C55" s="130" t="s">
        <v>154</v>
      </c>
      <c r="D55" s="130"/>
      <c r="E55" s="130"/>
      <c r="F55" s="130"/>
      <c r="G55" s="130"/>
      <c r="H55" s="130"/>
      <c r="I55" s="130"/>
      <c r="J55" s="130"/>
      <c r="K55" s="130"/>
      <c r="L55" s="130"/>
      <c r="M55" s="130"/>
      <c r="N55" s="130"/>
      <c r="O55" s="130"/>
      <c r="P55" s="130"/>
      <c r="Q55" s="130"/>
      <c r="R55" s="130"/>
      <c r="S55" s="130"/>
    </row>
    <row r="56" spans="3:19" s="2" customFormat="1" ht="19.5" customHeight="1">
      <c r="C56" s="62" t="s">
        <v>58</v>
      </c>
      <c r="D56" s="43"/>
      <c r="E56" s="43"/>
      <c r="F56" s="43"/>
      <c r="G56" s="62" t="s">
        <v>59</v>
      </c>
      <c r="H56" s="43"/>
      <c r="I56" s="43"/>
      <c r="J56" s="44"/>
      <c r="K56" s="78" t="s">
        <v>60</v>
      </c>
      <c r="L56" s="78"/>
      <c r="M56" s="78"/>
      <c r="N56" s="78"/>
      <c r="O56" s="78"/>
      <c r="P56" s="78"/>
      <c r="Q56" s="78"/>
      <c r="R56" s="78"/>
      <c r="S56" s="79"/>
    </row>
    <row r="57" spans="3:19" s="2" customFormat="1" ht="19.5" customHeight="1">
      <c r="C57" s="36"/>
      <c r="D57" s="37"/>
      <c r="E57" s="37"/>
      <c r="F57" s="37"/>
      <c r="G57" s="36"/>
      <c r="H57" s="37"/>
      <c r="I57" s="37"/>
      <c r="J57" s="182"/>
      <c r="K57" s="78" t="s">
        <v>56</v>
      </c>
      <c r="L57" s="78"/>
      <c r="M57" s="79"/>
      <c r="N57" s="77" t="s">
        <v>57</v>
      </c>
      <c r="O57" s="78"/>
      <c r="P57" s="79"/>
      <c r="Q57" s="77" t="s">
        <v>121</v>
      </c>
      <c r="R57" s="78"/>
      <c r="S57" s="79"/>
    </row>
    <row r="58" spans="3:19" s="2" customFormat="1" ht="19.5" customHeight="1">
      <c r="C58" s="77">
        <v>2</v>
      </c>
      <c r="D58" s="78"/>
      <c r="E58" s="78"/>
      <c r="F58" s="78"/>
      <c r="G58" s="191">
        <v>3</v>
      </c>
      <c r="H58" s="78"/>
      <c r="I58" s="78"/>
      <c r="J58" s="79"/>
      <c r="K58" s="133">
        <v>837</v>
      </c>
      <c r="L58" s="133"/>
      <c r="M58" s="134"/>
      <c r="N58" s="144">
        <v>86</v>
      </c>
      <c r="O58" s="133"/>
      <c r="P58" s="134"/>
      <c r="Q58" s="144">
        <f>SUM(K58:P58)</f>
        <v>923</v>
      </c>
      <c r="R58" s="133"/>
      <c r="S58" s="134"/>
    </row>
    <row r="59" spans="2:18" s="2" customFormat="1" ht="19.5" customHeight="1">
      <c r="B59" s="5"/>
      <c r="C59" s="5"/>
      <c r="D59" s="5"/>
      <c r="E59" s="5"/>
      <c r="F59" s="8"/>
      <c r="G59" s="5"/>
      <c r="H59" s="5"/>
      <c r="I59" s="5"/>
      <c r="J59" s="9"/>
      <c r="K59" s="9"/>
      <c r="L59" s="9"/>
      <c r="M59" s="9"/>
      <c r="N59" s="9"/>
      <c r="O59" s="9"/>
      <c r="P59" s="9"/>
      <c r="Q59" s="9"/>
      <c r="R59" s="9"/>
    </row>
    <row r="60" spans="3:19" s="2" customFormat="1" ht="19.5" customHeight="1">
      <c r="C60" s="190" t="s">
        <v>153</v>
      </c>
      <c r="D60" s="190"/>
      <c r="E60" s="190"/>
      <c r="F60" s="190"/>
      <c r="G60" s="190"/>
      <c r="H60" s="190"/>
      <c r="I60" s="190"/>
      <c r="J60" s="190"/>
      <c r="K60" s="190"/>
      <c r="L60" s="190"/>
      <c r="M60" s="190"/>
      <c r="N60" s="190"/>
      <c r="O60" s="190"/>
      <c r="P60" s="190"/>
      <c r="Q60" s="190"/>
      <c r="R60" s="190"/>
      <c r="S60" s="190"/>
    </row>
    <row r="61" spans="3:10" s="2" customFormat="1" ht="19.5" customHeight="1">
      <c r="C61" s="77" t="s">
        <v>61</v>
      </c>
      <c r="D61" s="78"/>
      <c r="E61" s="78"/>
      <c r="F61" s="78"/>
      <c r="G61" s="77" t="s">
        <v>38</v>
      </c>
      <c r="H61" s="78"/>
      <c r="I61" s="78"/>
      <c r="J61" s="79"/>
    </row>
    <row r="62" spans="3:10" s="2" customFormat="1" ht="19.5" customHeight="1">
      <c r="C62" s="77">
        <v>37</v>
      </c>
      <c r="D62" s="78"/>
      <c r="E62" s="78"/>
      <c r="F62" s="78"/>
      <c r="G62" s="160">
        <v>1427</v>
      </c>
      <c r="H62" s="161"/>
      <c r="I62" s="161"/>
      <c r="J62" s="162"/>
    </row>
    <row r="63" spans="3:10" s="2" customFormat="1" ht="19.5" customHeight="1">
      <c r="C63" s="5"/>
      <c r="D63" s="5"/>
      <c r="E63" s="5"/>
      <c r="F63" s="5"/>
      <c r="G63" s="10"/>
      <c r="H63" s="10"/>
      <c r="I63" s="10"/>
      <c r="J63" s="10"/>
    </row>
    <row r="64" spans="3:10" s="2" customFormat="1" ht="19.5" customHeight="1">
      <c r="C64" s="2" t="s">
        <v>132</v>
      </c>
      <c r="G64" s="10"/>
      <c r="H64" s="10"/>
      <c r="I64" s="10"/>
      <c r="J64" s="10"/>
    </row>
    <row r="65" spans="3:10" s="2" customFormat="1" ht="19.5" customHeight="1">
      <c r="C65" s="77" t="s">
        <v>133</v>
      </c>
      <c r="D65" s="78"/>
      <c r="E65" s="78"/>
      <c r="F65" s="79"/>
      <c r="G65" s="10"/>
      <c r="H65" s="10"/>
      <c r="I65" s="10"/>
      <c r="J65" s="10"/>
    </row>
    <row r="66" spans="3:10" s="2" customFormat="1" ht="19.5" customHeight="1">
      <c r="C66" s="160">
        <v>46705</v>
      </c>
      <c r="D66" s="161"/>
      <c r="E66" s="161"/>
      <c r="F66" s="162"/>
      <c r="G66" s="10"/>
      <c r="H66" s="10"/>
      <c r="I66" s="10"/>
      <c r="J66" s="10"/>
    </row>
    <row r="67" spans="3:10" s="2" customFormat="1" ht="19.5" customHeight="1">
      <c r="C67" s="10"/>
      <c r="D67" s="10"/>
      <c r="E67" s="10"/>
      <c r="F67" s="10"/>
      <c r="G67" s="10"/>
      <c r="H67" s="10"/>
      <c r="I67" s="10"/>
      <c r="J67" s="10"/>
    </row>
    <row r="68" spans="2:19" s="2" customFormat="1" ht="19.5" customHeight="1">
      <c r="B68" s="2" t="s">
        <v>62</v>
      </c>
      <c r="M68" s="24" t="s">
        <v>31</v>
      </c>
      <c r="S68" s="24"/>
    </row>
    <row r="69" spans="3:13" s="2" customFormat="1" ht="19.5" customHeight="1">
      <c r="C69" s="110" t="s">
        <v>34</v>
      </c>
      <c r="D69" s="159"/>
      <c r="E69" s="159"/>
      <c r="F69" s="110" t="s">
        <v>125</v>
      </c>
      <c r="G69" s="183"/>
      <c r="H69" s="159" t="s">
        <v>111</v>
      </c>
      <c r="I69" s="159"/>
      <c r="J69" s="110" t="s">
        <v>112</v>
      </c>
      <c r="K69" s="111"/>
      <c r="L69" s="159" t="s">
        <v>126</v>
      </c>
      <c r="M69" s="111"/>
    </row>
    <row r="70" spans="3:13" s="2" customFormat="1" ht="19.5" customHeight="1">
      <c r="C70" s="47" t="s">
        <v>33</v>
      </c>
      <c r="D70" s="48"/>
      <c r="E70" s="22" t="s">
        <v>32</v>
      </c>
      <c r="F70" s="108">
        <v>3</v>
      </c>
      <c r="G70" s="109"/>
      <c r="H70" s="164">
        <v>92</v>
      </c>
      <c r="I70" s="164"/>
      <c r="J70" s="108">
        <v>17</v>
      </c>
      <c r="K70" s="109"/>
      <c r="L70" s="164">
        <f>SUM(F70:K70)</f>
        <v>112</v>
      </c>
      <c r="M70" s="109"/>
    </row>
    <row r="71" spans="3:13" s="2" customFormat="1" ht="19.5" customHeight="1">
      <c r="C71" s="49"/>
      <c r="D71" s="50"/>
      <c r="E71" s="21" t="s">
        <v>104</v>
      </c>
      <c r="F71" s="118">
        <v>2</v>
      </c>
      <c r="G71" s="119"/>
      <c r="H71" s="163">
        <v>21</v>
      </c>
      <c r="I71" s="163"/>
      <c r="J71" s="118">
        <v>6</v>
      </c>
      <c r="K71" s="119"/>
      <c r="L71" s="163">
        <f>SUM(F71:K71)</f>
        <v>29</v>
      </c>
      <c r="M71" s="119"/>
    </row>
    <row r="72" spans="3:13" s="2" customFormat="1" ht="19.5" customHeight="1">
      <c r="C72" s="45" t="s">
        <v>113</v>
      </c>
      <c r="D72" s="46"/>
      <c r="E72" s="46"/>
      <c r="F72" s="116">
        <v>5214</v>
      </c>
      <c r="G72" s="72"/>
      <c r="H72" s="42">
        <v>4469</v>
      </c>
      <c r="I72" s="42"/>
      <c r="J72" s="116">
        <v>1750</v>
      </c>
      <c r="K72" s="72"/>
      <c r="L72" s="71">
        <f>SUM(F72:K72)</f>
        <v>11433</v>
      </c>
      <c r="M72" s="72"/>
    </row>
    <row r="73" spans="3:13" s="2" customFormat="1" ht="19.5" customHeight="1">
      <c r="C73" s="45" t="s">
        <v>53</v>
      </c>
      <c r="D73" s="46"/>
      <c r="E73" s="46"/>
      <c r="F73" s="38">
        <f>SUM(F70:G72)</f>
        <v>5219</v>
      </c>
      <c r="G73" s="39"/>
      <c r="H73" s="42">
        <f>SUM(H70:H72)</f>
        <v>4582</v>
      </c>
      <c r="I73" s="42"/>
      <c r="J73" s="38">
        <f>SUM(J70:J72)</f>
        <v>1773</v>
      </c>
      <c r="K73" s="39"/>
      <c r="L73" s="42">
        <f>SUM(L70:L72)</f>
        <v>11574</v>
      </c>
      <c r="M73" s="39"/>
    </row>
    <row r="74" spans="3:13" s="2" customFormat="1" ht="19.5" customHeight="1">
      <c r="C74" s="28"/>
      <c r="D74" s="28"/>
      <c r="E74" s="28"/>
      <c r="F74" s="29"/>
      <c r="G74" s="29"/>
      <c r="H74" s="29"/>
      <c r="I74" s="29"/>
      <c r="J74" s="29"/>
      <c r="K74" s="29"/>
      <c r="L74" s="29"/>
      <c r="M74" s="29"/>
    </row>
    <row r="75" spans="2:19" s="2" customFormat="1" ht="19.5" customHeight="1">
      <c r="B75" s="2" t="s">
        <v>63</v>
      </c>
      <c r="O75" s="24" t="s">
        <v>55</v>
      </c>
      <c r="S75" s="24"/>
    </row>
    <row r="76" spans="3:20" s="2" customFormat="1" ht="19.5" customHeight="1">
      <c r="C76" s="62" t="s">
        <v>64</v>
      </c>
      <c r="D76" s="43"/>
      <c r="E76" s="43"/>
      <c r="F76" s="43"/>
      <c r="G76" s="43"/>
      <c r="H76" s="62" t="s">
        <v>65</v>
      </c>
      <c r="I76" s="43"/>
      <c r="J76" s="43"/>
      <c r="K76" s="44"/>
      <c r="L76" s="43" t="s">
        <v>66</v>
      </c>
      <c r="M76" s="43"/>
      <c r="N76" s="43"/>
      <c r="O76" s="44"/>
      <c r="P76" s="165"/>
      <c r="Q76" s="165"/>
      <c r="R76" s="165"/>
      <c r="S76" s="165"/>
      <c r="T76" s="3"/>
    </row>
    <row r="77" spans="3:20" s="2" customFormat="1" ht="19.5" customHeight="1">
      <c r="C77" s="49" t="s">
        <v>67</v>
      </c>
      <c r="D77" s="117"/>
      <c r="E77" s="117"/>
      <c r="F77" s="117"/>
      <c r="G77" s="117"/>
      <c r="H77" s="115">
        <v>20162</v>
      </c>
      <c r="I77" s="52"/>
      <c r="J77" s="52"/>
      <c r="K77" s="53"/>
      <c r="L77" s="51">
        <v>5438</v>
      </c>
      <c r="M77" s="52"/>
      <c r="N77" s="52"/>
      <c r="O77" s="53"/>
      <c r="P77" s="40"/>
      <c r="Q77" s="41"/>
      <c r="R77" s="41"/>
      <c r="S77" s="41"/>
      <c r="T77" s="3"/>
    </row>
    <row r="78" spans="3:20" s="2" customFormat="1" ht="19.5" customHeight="1">
      <c r="C78" s="34" t="s">
        <v>68</v>
      </c>
      <c r="D78" s="35"/>
      <c r="E78" s="35"/>
      <c r="F78" s="35"/>
      <c r="G78" s="35"/>
      <c r="H78" s="56">
        <v>871</v>
      </c>
      <c r="I78" s="57"/>
      <c r="J78" s="57"/>
      <c r="K78" s="58"/>
      <c r="L78" s="76">
        <v>563</v>
      </c>
      <c r="M78" s="57"/>
      <c r="N78" s="57"/>
      <c r="O78" s="58"/>
      <c r="P78" s="40"/>
      <c r="Q78" s="41"/>
      <c r="R78" s="41"/>
      <c r="S78" s="41"/>
      <c r="T78" s="3"/>
    </row>
    <row r="79" spans="3:20" s="2" customFormat="1" ht="19.5" customHeight="1">
      <c r="C79" s="36" t="s">
        <v>69</v>
      </c>
      <c r="D79" s="37"/>
      <c r="E79" s="37"/>
      <c r="F79" s="37"/>
      <c r="G79" s="37"/>
      <c r="H79" s="112">
        <v>325</v>
      </c>
      <c r="I79" s="60"/>
      <c r="J79" s="60"/>
      <c r="K79" s="61"/>
      <c r="L79" s="59">
        <v>0</v>
      </c>
      <c r="M79" s="60"/>
      <c r="N79" s="60"/>
      <c r="O79" s="61"/>
      <c r="P79" s="40"/>
      <c r="Q79" s="41"/>
      <c r="R79" s="41"/>
      <c r="S79" s="41"/>
      <c r="T79" s="3"/>
    </row>
    <row r="80" spans="3:20" s="2" customFormat="1" ht="19.5" customHeight="1">
      <c r="C80" s="36" t="s">
        <v>70</v>
      </c>
      <c r="D80" s="37"/>
      <c r="E80" s="37"/>
      <c r="F80" s="37"/>
      <c r="G80" s="37"/>
      <c r="H80" s="75">
        <f>SUM(H77:H79)</f>
        <v>21358</v>
      </c>
      <c r="I80" s="60"/>
      <c r="J80" s="60"/>
      <c r="K80" s="61"/>
      <c r="L80" s="59">
        <f>SUM(L77:L79)</f>
        <v>6001</v>
      </c>
      <c r="M80" s="60"/>
      <c r="N80" s="60"/>
      <c r="O80" s="61"/>
      <c r="P80" s="40"/>
      <c r="Q80" s="41"/>
      <c r="R80" s="41"/>
      <c r="S80" s="41"/>
      <c r="T80" s="3"/>
    </row>
    <row r="81" spans="2:19" s="2" customFormat="1" ht="19.5" customHeight="1">
      <c r="B81" s="5"/>
      <c r="C81" s="5"/>
      <c r="D81" s="5"/>
      <c r="E81" s="5"/>
      <c r="F81" s="5"/>
      <c r="G81" s="12"/>
      <c r="H81" s="9"/>
      <c r="I81" s="9"/>
      <c r="J81" s="9"/>
      <c r="K81" s="11"/>
      <c r="L81" s="9"/>
      <c r="M81" s="9"/>
      <c r="N81" s="9"/>
      <c r="O81" s="11"/>
      <c r="P81" s="9"/>
      <c r="Q81" s="9"/>
      <c r="R81" s="9"/>
      <c r="S81" s="3"/>
    </row>
    <row r="82" spans="2:19" s="2" customFormat="1" ht="19.5" customHeight="1">
      <c r="B82" s="2" t="s">
        <v>71</v>
      </c>
      <c r="Q82" s="9"/>
      <c r="R82" s="9"/>
      <c r="S82" s="3"/>
    </row>
    <row r="83" spans="3:20" s="2" customFormat="1" ht="19.5" customHeight="1">
      <c r="C83" s="70" t="s">
        <v>72</v>
      </c>
      <c r="D83" s="70"/>
      <c r="E83" s="70"/>
      <c r="F83" s="70"/>
      <c r="G83" s="70"/>
      <c r="H83" s="70" t="s">
        <v>30</v>
      </c>
      <c r="I83" s="70"/>
      <c r="J83" s="70"/>
      <c r="K83" s="70"/>
      <c r="L83" s="70"/>
      <c r="M83" s="70" t="s">
        <v>120</v>
      </c>
      <c r="N83" s="70"/>
      <c r="O83" s="70"/>
      <c r="P83" s="70"/>
      <c r="Q83" s="9"/>
      <c r="R83" s="9"/>
      <c r="S83" s="9"/>
      <c r="T83" s="3"/>
    </row>
    <row r="84" spans="3:19" s="2" customFormat="1" ht="19.5" customHeight="1">
      <c r="C84" s="113">
        <v>62116</v>
      </c>
      <c r="D84" s="113"/>
      <c r="E84" s="113"/>
      <c r="F84" s="114"/>
      <c r="G84" s="23" t="s">
        <v>73</v>
      </c>
      <c r="H84" s="73">
        <v>1422</v>
      </c>
      <c r="I84" s="73"/>
      <c r="J84" s="73"/>
      <c r="K84" s="74"/>
      <c r="L84" s="23" t="s">
        <v>73</v>
      </c>
      <c r="M84" s="73">
        <f>C84+H84</f>
        <v>63538</v>
      </c>
      <c r="N84" s="73"/>
      <c r="O84" s="74"/>
      <c r="P84" s="23" t="s">
        <v>73</v>
      </c>
      <c r="Q84" s="9"/>
      <c r="R84" s="9"/>
      <c r="S84" s="3"/>
    </row>
    <row r="85" spans="3:19" s="2" customFormat="1" ht="19.5" customHeight="1">
      <c r="C85" s="5"/>
      <c r="D85" s="5"/>
      <c r="E85" s="5"/>
      <c r="F85" s="5"/>
      <c r="G85" s="12"/>
      <c r="H85" s="9"/>
      <c r="I85" s="9"/>
      <c r="J85" s="9"/>
      <c r="K85" s="11"/>
      <c r="L85" s="9"/>
      <c r="M85" s="9"/>
      <c r="N85" s="9"/>
      <c r="O85" s="11"/>
      <c r="P85" s="9"/>
      <c r="Q85" s="9"/>
      <c r="R85" s="9"/>
      <c r="S85" s="3"/>
    </row>
    <row r="86" spans="2:19" s="2" customFormat="1" ht="19.5" customHeight="1">
      <c r="B86" s="2" t="s">
        <v>151</v>
      </c>
      <c r="R86" s="9"/>
      <c r="S86" s="3"/>
    </row>
    <row r="87" spans="3:19" s="2" customFormat="1" ht="27" customHeight="1">
      <c r="C87" s="66" t="s">
        <v>127</v>
      </c>
      <c r="D87" s="66"/>
      <c r="E87" s="66"/>
      <c r="F87" s="66"/>
      <c r="G87" s="66"/>
      <c r="H87" s="55" t="s">
        <v>143</v>
      </c>
      <c r="I87" s="55"/>
      <c r="J87" s="55"/>
      <c r="K87" s="55"/>
      <c r="L87" s="55"/>
      <c r="M87" s="55" t="s">
        <v>109</v>
      </c>
      <c r="N87" s="55"/>
      <c r="O87" s="55"/>
      <c r="P87" s="55"/>
      <c r="Q87" s="55"/>
      <c r="R87" s="9"/>
      <c r="S87" s="3"/>
    </row>
    <row r="88" spans="3:19" s="2" customFormat="1" ht="19.5" customHeight="1">
      <c r="C88" s="54">
        <v>12</v>
      </c>
      <c r="D88" s="54"/>
      <c r="E88" s="54"/>
      <c r="F88" s="54"/>
      <c r="G88" s="54"/>
      <c r="H88" s="54">
        <v>2</v>
      </c>
      <c r="I88" s="54"/>
      <c r="J88" s="54"/>
      <c r="K88" s="54"/>
      <c r="L88" s="54"/>
      <c r="M88" s="54">
        <v>64</v>
      </c>
      <c r="N88" s="54"/>
      <c r="O88" s="54"/>
      <c r="P88" s="54"/>
      <c r="Q88" s="54"/>
      <c r="R88" s="9"/>
      <c r="S88" s="3"/>
    </row>
    <row r="89" spans="3:19" s="2" customFormat="1" ht="27" customHeight="1">
      <c r="C89" s="55" t="s">
        <v>108</v>
      </c>
      <c r="D89" s="55"/>
      <c r="E89" s="55"/>
      <c r="F89" s="55"/>
      <c r="G89" s="55"/>
      <c r="H89" s="55" t="s">
        <v>135</v>
      </c>
      <c r="I89" s="55"/>
      <c r="J89" s="55"/>
      <c r="K89" s="55"/>
      <c r="L89" s="55"/>
      <c r="M89" s="95" t="s">
        <v>137</v>
      </c>
      <c r="N89" s="95"/>
      <c r="O89" s="95"/>
      <c r="P89" s="95"/>
      <c r="Q89" s="95"/>
      <c r="R89" s="9"/>
      <c r="S89" s="3"/>
    </row>
    <row r="90" spans="3:19" s="2" customFormat="1" ht="19.5" customHeight="1">
      <c r="C90" s="54">
        <v>27</v>
      </c>
      <c r="D90" s="54"/>
      <c r="E90" s="54"/>
      <c r="F90" s="54"/>
      <c r="G90" s="54"/>
      <c r="H90" s="93" t="s">
        <v>156</v>
      </c>
      <c r="I90" s="94"/>
      <c r="J90" s="94"/>
      <c r="K90" s="94"/>
      <c r="L90" s="94"/>
      <c r="M90" s="96" t="s">
        <v>156</v>
      </c>
      <c r="N90" s="54"/>
      <c r="O90" s="54"/>
      <c r="P90" s="54"/>
      <c r="Q90" s="54"/>
      <c r="R90" s="9"/>
      <c r="S90" s="3"/>
    </row>
    <row r="91" spans="3:19" s="2" customFormat="1" ht="27" customHeight="1">
      <c r="C91" s="55" t="s">
        <v>110</v>
      </c>
      <c r="D91" s="55"/>
      <c r="E91" s="55"/>
      <c r="F91" s="55"/>
      <c r="G91" s="55"/>
      <c r="H91" s="55" t="s">
        <v>159</v>
      </c>
      <c r="I91" s="55"/>
      <c r="J91" s="55"/>
      <c r="K91" s="55"/>
      <c r="L91" s="55"/>
      <c r="M91" s="55" t="s">
        <v>138</v>
      </c>
      <c r="N91" s="55"/>
      <c r="O91" s="55"/>
      <c r="P91" s="55"/>
      <c r="Q91" s="55"/>
      <c r="R91" s="9"/>
      <c r="S91" s="3"/>
    </row>
    <row r="92" spans="3:19" s="2" customFormat="1" ht="19.5" customHeight="1">
      <c r="C92" s="54">
        <v>23</v>
      </c>
      <c r="D92" s="54"/>
      <c r="E92" s="54"/>
      <c r="F92" s="54"/>
      <c r="G92" s="54"/>
      <c r="H92" s="54">
        <v>26</v>
      </c>
      <c r="I92" s="54"/>
      <c r="J92" s="54"/>
      <c r="K92" s="54"/>
      <c r="L92" s="54"/>
      <c r="M92" s="54">
        <v>156</v>
      </c>
      <c r="N92" s="54"/>
      <c r="O92" s="54"/>
      <c r="P92" s="54"/>
      <c r="Q92" s="54"/>
      <c r="R92" s="9"/>
      <c r="S92" s="3"/>
    </row>
    <row r="93" spans="3:19" s="2" customFormat="1" ht="27" customHeight="1">
      <c r="C93" s="55" t="s">
        <v>139</v>
      </c>
      <c r="D93" s="55"/>
      <c r="E93" s="55"/>
      <c r="F93" s="55"/>
      <c r="G93" s="55"/>
      <c r="H93" s="66" t="s">
        <v>114</v>
      </c>
      <c r="I93" s="66"/>
      <c r="J93" s="66"/>
      <c r="K93" s="66"/>
      <c r="L93" s="66"/>
      <c r="M93" s="55" t="s">
        <v>128</v>
      </c>
      <c r="N93" s="55"/>
      <c r="O93" s="55"/>
      <c r="P93" s="55"/>
      <c r="Q93" s="55"/>
      <c r="R93" s="9"/>
      <c r="S93" s="3"/>
    </row>
    <row r="94" spans="3:19" s="2" customFormat="1" ht="19.5" customHeight="1">
      <c r="C94" s="54" t="s">
        <v>157</v>
      </c>
      <c r="D94" s="54"/>
      <c r="E94" s="54"/>
      <c r="F94" s="54"/>
      <c r="G94" s="54"/>
      <c r="H94" s="54">
        <v>15</v>
      </c>
      <c r="I94" s="54"/>
      <c r="J94" s="54"/>
      <c r="K94" s="54"/>
      <c r="L94" s="54"/>
      <c r="M94" s="54">
        <v>149</v>
      </c>
      <c r="N94" s="54"/>
      <c r="O94" s="54"/>
      <c r="P94" s="54"/>
      <c r="Q94" s="54"/>
      <c r="S94" s="24"/>
    </row>
    <row r="95" spans="2:17" s="2" customFormat="1" ht="19.5" customHeight="1">
      <c r="B95" s="3"/>
      <c r="C95" s="67" t="s">
        <v>155</v>
      </c>
      <c r="D95" s="67"/>
      <c r="E95" s="67"/>
      <c r="F95" s="67"/>
      <c r="G95" s="67"/>
      <c r="H95" s="67"/>
      <c r="I95" s="67"/>
      <c r="J95" s="67"/>
      <c r="K95" s="67"/>
      <c r="L95" s="67"/>
      <c r="M95" s="67"/>
      <c r="N95" s="67"/>
      <c r="O95" s="67"/>
      <c r="P95" s="67"/>
      <c r="Q95" s="67"/>
    </row>
    <row r="96" spans="3:17" s="2" customFormat="1" ht="19.5" customHeight="1">
      <c r="C96" s="67"/>
      <c r="D96" s="67"/>
      <c r="E96" s="67"/>
      <c r="F96" s="67"/>
      <c r="G96" s="67"/>
      <c r="H96" s="67"/>
      <c r="I96" s="67"/>
      <c r="J96" s="67"/>
      <c r="K96" s="67"/>
      <c r="L96" s="67"/>
      <c r="M96" s="67"/>
      <c r="N96" s="67"/>
      <c r="O96" s="67"/>
      <c r="P96" s="67"/>
      <c r="Q96" s="67"/>
    </row>
    <row r="97" spans="3:17" s="2" customFormat="1" ht="19.5" customHeight="1">
      <c r="C97" s="67"/>
      <c r="D97" s="67"/>
      <c r="E97" s="67"/>
      <c r="F97" s="67"/>
      <c r="G97" s="67"/>
      <c r="H97" s="67"/>
      <c r="I97" s="67"/>
      <c r="J97" s="67"/>
      <c r="K97" s="67"/>
      <c r="L97" s="67"/>
      <c r="M97" s="67"/>
      <c r="N97" s="67"/>
      <c r="O97" s="67"/>
      <c r="P97" s="67"/>
      <c r="Q97" s="67"/>
    </row>
    <row r="98" spans="2:19" s="2" customFormat="1" ht="19.5" customHeight="1">
      <c r="B98" s="2" t="s">
        <v>160</v>
      </c>
      <c r="S98" s="24"/>
    </row>
    <row r="99" spans="3:15" s="2" customFormat="1" ht="19.5" customHeight="1">
      <c r="C99" s="49" t="s">
        <v>140</v>
      </c>
      <c r="D99" s="117"/>
      <c r="E99" s="117"/>
      <c r="F99" s="117"/>
      <c r="G99" s="175"/>
      <c r="H99" s="117" t="s">
        <v>141</v>
      </c>
      <c r="I99" s="117"/>
      <c r="J99" s="117"/>
      <c r="K99" s="117"/>
      <c r="L99" s="175"/>
      <c r="M99" s="5"/>
      <c r="N99" s="5"/>
      <c r="O99" s="5"/>
    </row>
    <row r="100" spans="3:15" s="2" customFormat="1" ht="19.5" customHeight="1">
      <c r="C100" s="172">
        <v>44</v>
      </c>
      <c r="D100" s="173"/>
      <c r="E100" s="173"/>
      <c r="F100" s="173"/>
      <c r="G100" s="174"/>
      <c r="H100" s="68">
        <v>560</v>
      </c>
      <c r="I100" s="68"/>
      <c r="J100" s="68"/>
      <c r="K100" s="68"/>
      <c r="L100" s="69"/>
      <c r="M100" s="13"/>
      <c r="N100" s="13"/>
      <c r="O100" s="13"/>
    </row>
    <row r="101" spans="3:15" s="2" customFormat="1" ht="19.5" customHeight="1">
      <c r="C101" s="188" t="s">
        <v>161</v>
      </c>
      <c r="D101" s="186"/>
      <c r="E101" s="186"/>
      <c r="F101" s="186"/>
      <c r="G101" s="187"/>
      <c r="H101" s="186" t="s">
        <v>142</v>
      </c>
      <c r="I101" s="186"/>
      <c r="J101" s="186"/>
      <c r="K101" s="186"/>
      <c r="L101" s="187"/>
      <c r="M101" s="13"/>
      <c r="N101" s="13"/>
      <c r="O101" s="13"/>
    </row>
    <row r="102" spans="3:12" s="2" customFormat="1" ht="19.5" customHeight="1">
      <c r="C102" s="172">
        <v>5</v>
      </c>
      <c r="D102" s="173"/>
      <c r="E102" s="173"/>
      <c r="F102" s="173"/>
      <c r="G102" s="174"/>
      <c r="H102" s="63">
        <v>10</v>
      </c>
      <c r="I102" s="64"/>
      <c r="J102" s="64"/>
      <c r="K102" s="64"/>
      <c r="L102" s="65"/>
    </row>
    <row r="103" spans="3:17" s="2" customFormat="1" ht="19.5" customHeight="1">
      <c r="C103" s="67" t="s">
        <v>162</v>
      </c>
      <c r="D103" s="67"/>
      <c r="E103" s="67"/>
      <c r="F103" s="67"/>
      <c r="G103" s="67"/>
      <c r="H103" s="67"/>
      <c r="I103" s="67"/>
      <c r="J103" s="67"/>
      <c r="K103" s="67"/>
      <c r="L103" s="67"/>
      <c r="M103" s="67"/>
      <c r="N103" s="67"/>
      <c r="O103" s="67"/>
      <c r="P103" s="67"/>
      <c r="Q103" s="67"/>
    </row>
    <row r="104" spans="3:17" s="2" customFormat="1" ht="28.5" customHeight="1">
      <c r="C104" s="67"/>
      <c r="D104" s="67"/>
      <c r="E104" s="67"/>
      <c r="F104" s="67"/>
      <c r="G104" s="67"/>
      <c r="H104" s="67"/>
      <c r="I104" s="67"/>
      <c r="J104" s="67"/>
      <c r="K104" s="67"/>
      <c r="L104" s="67"/>
      <c r="M104" s="67"/>
      <c r="N104" s="67"/>
      <c r="O104" s="67"/>
      <c r="P104" s="67"/>
      <c r="Q104" s="67"/>
    </row>
    <row r="105" spans="3:17" s="2" customFormat="1" ht="19.5" customHeight="1">
      <c r="C105" s="67"/>
      <c r="D105" s="67"/>
      <c r="E105" s="67"/>
      <c r="F105" s="67"/>
      <c r="G105" s="67"/>
      <c r="H105" s="67"/>
      <c r="I105" s="67"/>
      <c r="J105" s="67"/>
      <c r="K105" s="67"/>
      <c r="L105" s="67"/>
      <c r="M105" s="67"/>
      <c r="N105" s="67"/>
      <c r="O105" s="67"/>
      <c r="P105" s="67"/>
      <c r="Q105" s="67"/>
    </row>
    <row r="106" spans="3:17" s="2" customFormat="1" ht="3.75" customHeight="1">
      <c r="C106" s="32"/>
      <c r="D106" s="32"/>
      <c r="E106" s="32"/>
      <c r="F106" s="32"/>
      <c r="G106" s="32"/>
      <c r="H106" s="32"/>
      <c r="I106" s="32"/>
      <c r="J106" s="32"/>
      <c r="K106" s="32"/>
      <c r="L106" s="32"/>
      <c r="M106" s="32"/>
      <c r="N106" s="32"/>
      <c r="O106" s="32"/>
      <c r="P106" s="32"/>
      <c r="Q106" s="32"/>
    </row>
    <row r="107" spans="2:19" s="2" customFormat="1" ht="19.5" customHeight="1">
      <c r="B107" s="2" t="s">
        <v>106</v>
      </c>
      <c r="S107" s="24"/>
    </row>
    <row r="108" s="2" customFormat="1" ht="19.5" customHeight="1">
      <c r="C108" s="2" t="s">
        <v>145</v>
      </c>
    </row>
    <row r="109" spans="3:12" s="2" customFormat="1" ht="19.5" customHeight="1">
      <c r="C109" s="77" t="s">
        <v>144</v>
      </c>
      <c r="D109" s="78"/>
      <c r="E109" s="78"/>
      <c r="F109" s="78"/>
      <c r="G109" s="78"/>
      <c r="H109" s="102">
        <v>1150860</v>
      </c>
      <c r="I109" s="103"/>
      <c r="J109" s="103"/>
      <c r="K109" s="103"/>
      <c r="L109" s="104"/>
    </row>
    <row r="110" spans="2:10" s="2" customFormat="1" ht="15" customHeight="1">
      <c r="B110" s="13"/>
      <c r="C110" s="13"/>
      <c r="D110" s="13"/>
      <c r="E110" s="13"/>
      <c r="F110" s="13"/>
      <c r="G110" s="13"/>
      <c r="H110" s="13"/>
      <c r="I110" s="13"/>
      <c r="J110" s="13"/>
    </row>
    <row r="111" s="2" customFormat="1" ht="19.5" customHeight="1">
      <c r="C111" s="2" t="s">
        <v>147</v>
      </c>
    </row>
    <row r="112" spans="3:20" s="2" customFormat="1" ht="19.5" customHeight="1">
      <c r="C112" s="49" t="s">
        <v>148</v>
      </c>
      <c r="D112" s="117"/>
      <c r="E112" s="117"/>
      <c r="F112" s="117"/>
      <c r="G112" s="175"/>
      <c r="H112" s="105">
        <v>17763</v>
      </c>
      <c r="I112" s="106"/>
      <c r="J112" s="106"/>
      <c r="K112" s="106"/>
      <c r="L112" s="107"/>
      <c r="M112" s="5"/>
      <c r="N112" s="5"/>
      <c r="T112" s="3"/>
    </row>
    <row r="113" spans="3:14" s="2" customFormat="1" ht="27" customHeight="1">
      <c r="C113" s="97" t="s">
        <v>149</v>
      </c>
      <c r="D113" s="98"/>
      <c r="E113" s="98"/>
      <c r="F113" s="98"/>
      <c r="G113" s="99"/>
      <c r="H113" s="64">
        <v>5685</v>
      </c>
      <c r="I113" s="64"/>
      <c r="J113" s="64"/>
      <c r="K113" s="64"/>
      <c r="L113" s="65"/>
      <c r="M113" s="9"/>
      <c r="N113" s="9"/>
    </row>
    <row r="114" spans="2:18" s="2" customFormat="1" ht="13.5" customHeight="1">
      <c r="B114" s="14"/>
      <c r="C114" s="100" t="s">
        <v>163</v>
      </c>
      <c r="D114" s="101"/>
      <c r="E114" s="101"/>
      <c r="F114" s="101"/>
      <c r="G114" s="101"/>
      <c r="H114" s="101"/>
      <c r="I114" s="101"/>
      <c r="J114" s="101"/>
      <c r="K114" s="101"/>
      <c r="L114" s="101"/>
      <c r="M114" s="101"/>
      <c r="N114" s="101"/>
      <c r="O114" s="101"/>
      <c r="P114" s="101"/>
      <c r="Q114" s="101"/>
      <c r="R114" s="101"/>
    </row>
    <row r="115" spans="2:18" s="2" customFormat="1" ht="39" customHeight="1">
      <c r="B115" s="14"/>
      <c r="C115" s="101"/>
      <c r="D115" s="101"/>
      <c r="E115" s="101"/>
      <c r="F115" s="101"/>
      <c r="G115" s="101"/>
      <c r="H115" s="101"/>
      <c r="I115" s="101"/>
      <c r="J115" s="101"/>
      <c r="K115" s="101"/>
      <c r="L115" s="101"/>
      <c r="M115" s="101"/>
      <c r="N115" s="101"/>
      <c r="O115" s="101"/>
      <c r="P115" s="101"/>
      <c r="Q115" s="101"/>
      <c r="R115" s="101"/>
    </row>
    <row r="116" s="2" customFormat="1" ht="19.5" customHeight="1">
      <c r="C116" s="2" t="s">
        <v>146</v>
      </c>
    </row>
    <row r="117" spans="3:12" s="2" customFormat="1" ht="19.5" customHeight="1">
      <c r="C117" s="77" t="s">
        <v>107</v>
      </c>
      <c r="D117" s="78"/>
      <c r="E117" s="78"/>
      <c r="F117" s="78"/>
      <c r="G117" s="78"/>
      <c r="H117" s="193">
        <v>4925</v>
      </c>
      <c r="I117" s="103"/>
      <c r="J117" s="103"/>
      <c r="K117" s="103"/>
      <c r="L117" s="104"/>
    </row>
    <row r="118" spans="3:18" s="2" customFormat="1" ht="19.5" customHeight="1">
      <c r="C118" s="89" t="s">
        <v>150</v>
      </c>
      <c r="D118" s="89"/>
      <c r="E118" s="89"/>
      <c r="F118" s="89"/>
      <c r="G118" s="89"/>
      <c r="H118" s="89"/>
      <c r="I118" s="89"/>
      <c r="J118" s="89"/>
      <c r="K118" s="89"/>
      <c r="L118" s="89"/>
      <c r="M118" s="89"/>
      <c r="N118" s="89"/>
      <c r="O118" s="89"/>
      <c r="P118" s="89"/>
      <c r="Q118" s="89"/>
      <c r="R118" s="89"/>
    </row>
    <row r="119" spans="3:18" s="2" customFormat="1" ht="20.25" customHeight="1">
      <c r="C119" s="89"/>
      <c r="D119" s="89"/>
      <c r="E119" s="89"/>
      <c r="F119" s="89"/>
      <c r="G119" s="89"/>
      <c r="H119" s="89"/>
      <c r="I119" s="89"/>
      <c r="J119" s="89"/>
      <c r="K119" s="89"/>
      <c r="L119" s="89"/>
      <c r="M119" s="89"/>
      <c r="N119" s="89"/>
      <c r="O119" s="89"/>
      <c r="P119" s="89"/>
      <c r="Q119" s="89"/>
      <c r="R119" s="89"/>
    </row>
    <row r="120" spans="3:10" s="2" customFormat="1" ht="19.5" customHeight="1">
      <c r="C120" s="15"/>
      <c r="D120" s="15"/>
      <c r="E120" s="15"/>
      <c r="F120" s="13"/>
      <c r="G120" s="16"/>
      <c r="H120" s="16"/>
      <c r="I120" s="16"/>
      <c r="J120" s="16"/>
    </row>
    <row r="121" spans="2:14" s="2" customFormat="1" ht="19.5" customHeight="1">
      <c r="B121" s="2" t="s">
        <v>122</v>
      </c>
      <c r="C121" s="17"/>
      <c r="D121" s="15"/>
      <c r="J121" s="31"/>
      <c r="K121" s="31"/>
      <c r="L121" s="31"/>
      <c r="M121" s="31"/>
      <c r="N121" s="30" t="s">
        <v>164</v>
      </c>
    </row>
    <row r="122" spans="3:14" s="2" customFormat="1" ht="19.5" customHeight="1">
      <c r="C122" s="92" t="s">
        <v>105</v>
      </c>
      <c r="D122" s="90"/>
      <c r="E122" s="90" t="s">
        <v>86</v>
      </c>
      <c r="F122" s="91"/>
      <c r="G122" s="92" t="s">
        <v>105</v>
      </c>
      <c r="H122" s="90"/>
      <c r="I122" s="90" t="s">
        <v>86</v>
      </c>
      <c r="J122" s="192"/>
      <c r="K122" s="92" t="s">
        <v>105</v>
      </c>
      <c r="L122" s="90"/>
      <c r="M122" s="90" t="s">
        <v>86</v>
      </c>
      <c r="N122" s="192"/>
    </row>
    <row r="123" spans="3:14" s="2" customFormat="1" ht="19.5" customHeight="1">
      <c r="C123" s="194" t="s">
        <v>24</v>
      </c>
      <c r="D123" s="195"/>
      <c r="E123" s="196">
        <v>17018</v>
      </c>
      <c r="F123" s="197"/>
      <c r="G123" s="194" t="s">
        <v>12</v>
      </c>
      <c r="H123" s="195"/>
      <c r="I123" s="196">
        <v>32</v>
      </c>
      <c r="J123" s="198"/>
      <c r="K123" s="194" t="s">
        <v>16</v>
      </c>
      <c r="L123" s="195"/>
      <c r="M123" s="196">
        <v>126</v>
      </c>
      <c r="N123" s="198"/>
    </row>
    <row r="124" spans="3:14" s="2" customFormat="1" ht="19.5" customHeight="1">
      <c r="C124" s="199" t="s">
        <v>22</v>
      </c>
      <c r="D124" s="200"/>
      <c r="E124" s="201">
        <v>799</v>
      </c>
      <c r="F124" s="202"/>
      <c r="G124" s="199" t="s">
        <v>28</v>
      </c>
      <c r="H124" s="200"/>
      <c r="I124" s="201">
        <v>64</v>
      </c>
      <c r="J124" s="203"/>
      <c r="K124" s="199" t="s">
        <v>8</v>
      </c>
      <c r="L124" s="200"/>
      <c r="M124" s="201">
        <v>45</v>
      </c>
      <c r="N124" s="203"/>
    </row>
    <row r="125" spans="3:14" s="2" customFormat="1" ht="19.5" customHeight="1">
      <c r="C125" s="199" t="s">
        <v>17</v>
      </c>
      <c r="D125" s="200"/>
      <c r="E125" s="201">
        <v>559</v>
      </c>
      <c r="F125" s="202"/>
      <c r="G125" s="199" t="s">
        <v>2</v>
      </c>
      <c r="H125" s="200"/>
      <c r="I125" s="201">
        <v>112</v>
      </c>
      <c r="J125" s="203"/>
      <c r="K125" s="199" t="s">
        <v>6</v>
      </c>
      <c r="L125" s="200"/>
      <c r="M125" s="201">
        <v>57</v>
      </c>
      <c r="N125" s="203"/>
    </row>
    <row r="126" spans="3:14" s="2" customFormat="1" ht="19.5" customHeight="1">
      <c r="C126" s="199" t="s">
        <v>15</v>
      </c>
      <c r="D126" s="200"/>
      <c r="E126" s="201">
        <v>1338</v>
      </c>
      <c r="F126" s="202"/>
      <c r="G126" s="199" t="s">
        <v>3</v>
      </c>
      <c r="H126" s="200"/>
      <c r="I126" s="201">
        <v>345</v>
      </c>
      <c r="J126" s="203"/>
      <c r="K126" s="199" t="s">
        <v>0</v>
      </c>
      <c r="L126" s="200"/>
      <c r="M126" s="201">
        <v>24</v>
      </c>
      <c r="N126" s="203"/>
    </row>
    <row r="127" spans="3:14" s="2" customFormat="1" ht="19.5" customHeight="1">
      <c r="C127" s="199" t="s">
        <v>27</v>
      </c>
      <c r="D127" s="200"/>
      <c r="E127" s="201">
        <v>140</v>
      </c>
      <c r="F127" s="202"/>
      <c r="G127" s="199" t="s">
        <v>21</v>
      </c>
      <c r="H127" s="200"/>
      <c r="I127" s="201">
        <v>3</v>
      </c>
      <c r="J127" s="203"/>
      <c r="K127" s="199" t="s">
        <v>9</v>
      </c>
      <c r="L127" s="200"/>
      <c r="M127" s="201">
        <v>47</v>
      </c>
      <c r="N127" s="203"/>
    </row>
    <row r="128" spans="3:14" s="2" customFormat="1" ht="19.5" customHeight="1">
      <c r="C128" s="199" t="s">
        <v>23</v>
      </c>
      <c r="D128" s="200"/>
      <c r="E128" s="201">
        <v>2015</v>
      </c>
      <c r="F128" s="202"/>
      <c r="G128" s="199" t="s">
        <v>29</v>
      </c>
      <c r="H128" s="200"/>
      <c r="I128" s="201">
        <v>30</v>
      </c>
      <c r="J128" s="203"/>
      <c r="K128" s="199" t="s">
        <v>103</v>
      </c>
      <c r="L128" s="200"/>
      <c r="M128" s="201">
        <v>29</v>
      </c>
      <c r="N128" s="203"/>
    </row>
    <row r="129" spans="3:14" s="2" customFormat="1" ht="19.5" customHeight="1">
      <c r="C129" s="199" t="s">
        <v>4</v>
      </c>
      <c r="D129" s="200"/>
      <c r="E129" s="201">
        <v>198</v>
      </c>
      <c r="F129" s="202"/>
      <c r="G129" s="199" t="s">
        <v>102</v>
      </c>
      <c r="H129" s="200"/>
      <c r="I129" s="201">
        <v>81</v>
      </c>
      <c r="J129" s="203"/>
      <c r="K129" s="199" t="s">
        <v>10</v>
      </c>
      <c r="L129" s="200"/>
      <c r="M129" s="201">
        <v>49</v>
      </c>
      <c r="N129" s="203"/>
    </row>
    <row r="130" spans="3:14" s="2" customFormat="1" ht="19.5" customHeight="1">
      <c r="C130" s="199" t="s">
        <v>11</v>
      </c>
      <c r="D130" s="200"/>
      <c r="E130" s="201">
        <v>62</v>
      </c>
      <c r="F130" s="202"/>
      <c r="G130" s="199" t="s">
        <v>25</v>
      </c>
      <c r="H130" s="200"/>
      <c r="I130" s="201">
        <v>21</v>
      </c>
      <c r="J130" s="203"/>
      <c r="K130" s="199" t="s">
        <v>13</v>
      </c>
      <c r="L130" s="200"/>
      <c r="M130" s="201">
        <v>23</v>
      </c>
      <c r="N130" s="203"/>
    </row>
    <row r="131" spans="3:14" s="2" customFormat="1" ht="19.5" customHeight="1">
      <c r="C131" s="199" t="s">
        <v>5</v>
      </c>
      <c r="D131" s="200"/>
      <c r="E131" s="201">
        <v>822</v>
      </c>
      <c r="F131" s="202"/>
      <c r="G131" s="199" t="s">
        <v>26</v>
      </c>
      <c r="H131" s="200"/>
      <c r="I131" s="201">
        <v>35</v>
      </c>
      <c r="J131" s="203"/>
      <c r="K131" s="199" t="s">
        <v>14</v>
      </c>
      <c r="L131" s="200"/>
      <c r="M131" s="201">
        <v>15</v>
      </c>
      <c r="N131" s="203"/>
    </row>
    <row r="132" spans="3:14" s="2" customFormat="1" ht="19.5" customHeight="1">
      <c r="C132" s="204" t="s">
        <v>1</v>
      </c>
      <c r="D132" s="205"/>
      <c r="E132" s="206">
        <v>53</v>
      </c>
      <c r="F132" s="207"/>
      <c r="G132" s="204" t="s">
        <v>7</v>
      </c>
      <c r="H132" s="205"/>
      <c r="I132" s="206">
        <v>66</v>
      </c>
      <c r="J132" s="208"/>
      <c r="K132" s="204" t="s">
        <v>115</v>
      </c>
      <c r="L132" s="205"/>
      <c r="M132" s="206">
        <v>362</v>
      </c>
      <c r="N132" s="208"/>
    </row>
    <row r="133" spans="11:14" s="2" customFormat="1" ht="19.5" customHeight="1">
      <c r="K133" s="92" t="s">
        <v>53</v>
      </c>
      <c r="L133" s="90"/>
      <c r="M133" s="209">
        <f>SUM(E123:F132,I123:J132,M123:N132)</f>
        <v>24570</v>
      </c>
      <c r="N133" s="210"/>
    </row>
    <row r="134" spans="6:9" s="2" customFormat="1" ht="19.5" customHeight="1">
      <c r="F134" s="5"/>
      <c r="G134" s="5"/>
      <c r="H134" s="18"/>
      <c r="I134" s="18"/>
    </row>
    <row r="135" spans="2:12" s="2" customFormat="1" ht="19.5" customHeight="1">
      <c r="B135" s="19" t="s">
        <v>129</v>
      </c>
      <c r="C135" s="17"/>
      <c r="G135" s="31"/>
      <c r="H135" s="31"/>
      <c r="I135" s="31"/>
      <c r="J135" s="31"/>
      <c r="K135" s="31"/>
      <c r="L135" s="30" t="s">
        <v>164</v>
      </c>
    </row>
    <row r="136" spans="3:12" s="2" customFormat="1" ht="19.5" customHeight="1">
      <c r="C136" s="211" t="s">
        <v>85</v>
      </c>
      <c r="D136" s="212"/>
      <c r="E136" s="212"/>
      <c r="F136" s="212" t="s">
        <v>86</v>
      </c>
      <c r="G136" s="213"/>
      <c r="H136" s="211" t="s">
        <v>85</v>
      </c>
      <c r="I136" s="212"/>
      <c r="J136" s="213"/>
      <c r="K136" s="212" t="s">
        <v>86</v>
      </c>
      <c r="L136" s="214"/>
    </row>
    <row r="137" spans="3:12" s="2" customFormat="1" ht="19.5" customHeight="1">
      <c r="C137" s="215" t="s">
        <v>117</v>
      </c>
      <c r="D137" s="216"/>
      <c r="E137" s="216"/>
      <c r="F137" s="196">
        <v>716</v>
      </c>
      <c r="G137" s="197"/>
      <c r="H137" s="215" t="s">
        <v>81</v>
      </c>
      <c r="I137" s="216"/>
      <c r="J137" s="216"/>
      <c r="K137" s="196">
        <v>3551</v>
      </c>
      <c r="L137" s="198"/>
    </row>
    <row r="138" spans="3:12" s="2" customFormat="1" ht="19.5" customHeight="1">
      <c r="C138" s="219" t="s">
        <v>118</v>
      </c>
      <c r="D138" s="220"/>
      <c r="E138" s="220"/>
      <c r="F138" s="201">
        <v>2326</v>
      </c>
      <c r="G138" s="202"/>
      <c r="H138" s="219" t="s">
        <v>82</v>
      </c>
      <c r="I138" s="220"/>
      <c r="J138" s="220"/>
      <c r="K138" s="201">
        <v>4971</v>
      </c>
      <c r="L138" s="203"/>
    </row>
    <row r="139" spans="3:12" s="2" customFormat="1" ht="19.5" customHeight="1">
      <c r="C139" s="219" t="s">
        <v>119</v>
      </c>
      <c r="D139" s="220"/>
      <c r="E139" s="220"/>
      <c r="F139" s="201">
        <v>788</v>
      </c>
      <c r="G139" s="202"/>
      <c r="H139" s="219" t="s">
        <v>83</v>
      </c>
      <c r="I139" s="220"/>
      <c r="J139" s="220"/>
      <c r="K139" s="201">
        <v>3270</v>
      </c>
      <c r="L139" s="203"/>
    </row>
    <row r="140" spans="3:12" s="2" customFormat="1" ht="19.5" customHeight="1">
      <c r="C140" s="219" t="s">
        <v>116</v>
      </c>
      <c r="D140" s="220"/>
      <c r="E140" s="220"/>
      <c r="F140" s="201">
        <v>534</v>
      </c>
      <c r="G140" s="202"/>
      <c r="H140" s="219" t="s">
        <v>84</v>
      </c>
      <c r="I140" s="220"/>
      <c r="J140" s="220"/>
      <c r="K140" s="201">
        <v>2910</v>
      </c>
      <c r="L140" s="203"/>
    </row>
    <row r="141" spans="3:12" s="2" customFormat="1" ht="19.5" customHeight="1">
      <c r="C141" s="217" t="s">
        <v>130</v>
      </c>
      <c r="D141" s="218"/>
      <c r="E141" s="218"/>
      <c r="F141" s="206">
        <v>3495</v>
      </c>
      <c r="G141" s="207"/>
      <c r="H141" s="217" t="s">
        <v>123</v>
      </c>
      <c r="I141" s="218"/>
      <c r="J141" s="218"/>
      <c r="K141" s="206">
        <v>2009</v>
      </c>
      <c r="L141" s="208"/>
    </row>
    <row r="142" spans="8:12" s="2" customFormat="1" ht="19.5" customHeight="1">
      <c r="H142" s="221" t="s">
        <v>131</v>
      </c>
      <c r="I142" s="222"/>
      <c r="J142" s="222"/>
      <c r="K142" s="223">
        <f>SUM(F137:G141,K137:L141)</f>
        <v>24570</v>
      </c>
      <c r="L142" s="224"/>
    </row>
    <row r="143" s="2" customFormat="1" ht="19.5" customHeight="1"/>
    <row r="144" s="2" customFormat="1" ht="19.5" customHeight="1"/>
    <row r="145" s="2" customFormat="1" ht="19.5" customHeight="1"/>
    <row r="146" s="2" customFormat="1" ht="19.5" customHeight="1"/>
    <row r="147" s="2" customFormat="1" ht="19.5" customHeight="1"/>
    <row r="148" s="2" customFormat="1" ht="19.5" customHeight="1"/>
    <row r="149" s="2" customFormat="1" ht="19.5" customHeight="1"/>
    <row r="150" s="2" customFormat="1" ht="19.5" customHeight="1"/>
    <row r="151" s="2" customFormat="1" ht="19.5" customHeight="1"/>
    <row r="152" s="2" customFormat="1" ht="19.5" customHeight="1"/>
    <row r="153" s="1" customFormat="1" ht="19.5" customHeight="1"/>
    <row r="154" s="1" customFormat="1" ht="19.5" customHeight="1"/>
  </sheetData>
  <sheetProtection/>
  <mergeCells count="517">
    <mergeCell ref="H142:J142"/>
    <mergeCell ref="K142:L142"/>
    <mergeCell ref="C18:D18"/>
    <mergeCell ref="C19:D19"/>
    <mergeCell ref="C140:E140"/>
    <mergeCell ref="F140:G140"/>
    <mergeCell ref="H140:J140"/>
    <mergeCell ref="K140:L140"/>
    <mergeCell ref="C141:E141"/>
    <mergeCell ref="F141:G141"/>
    <mergeCell ref="H141:J141"/>
    <mergeCell ref="K141:L141"/>
    <mergeCell ref="C138:E138"/>
    <mergeCell ref="H138:J138"/>
    <mergeCell ref="K138:L138"/>
    <mergeCell ref="C139:E139"/>
    <mergeCell ref="F139:G139"/>
    <mergeCell ref="H139:J139"/>
    <mergeCell ref="K139:L139"/>
    <mergeCell ref="F138:G138"/>
    <mergeCell ref="K133:L133"/>
    <mergeCell ref="M133:N133"/>
    <mergeCell ref="C136:E136"/>
    <mergeCell ref="H136:J136"/>
    <mergeCell ref="K136:L136"/>
    <mergeCell ref="C137:E137"/>
    <mergeCell ref="H137:J137"/>
    <mergeCell ref="K137:L137"/>
    <mergeCell ref="F137:G137"/>
    <mergeCell ref="F136:G136"/>
    <mergeCell ref="C132:D132"/>
    <mergeCell ref="E132:F132"/>
    <mergeCell ref="G132:H132"/>
    <mergeCell ref="I132:J132"/>
    <mergeCell ref="K132:L132"/>
    <mergeCell ref="M132:N132"/>
    <mergeCell ref="C131:D131"/>
    <mergeCell ref="E131:F131"/>
    <mergeCell ref="G131:H131"/>
    <mergeCell ref="I131:J131"/>
    <mergeCell ref="K131:L131"/>
    <mergeCell ref="M131:N131"/>
    <mergeCell ref="C130:D130"/>
    <mergeCell ref="E130:F130"/>
    <mergeCell ref="G130:H130"/>
    <mergeCell ref="I130:J130"/>
    <mergeCell ref="K130:L130"/>
    <mergeCell ref="M130:N130"/>
    <mergeCell ref="C129:D129"/>
    <mergeCell ref="E129:F129"/>
    <mergeCell ref="G129:H129"/>
    <mergeCell ref="I129:J129"/>
    <mergeCell ref="K129:L129"/>
    <mergeCell ref="M129:N129"/>
    <mergeCell ref="C128:D128"/>
    <mergeCell ref="E128:F128"/>
    <mergeCell ref="G128:H128"/>
    <mergeCell ref="I128:J128"/>
    <mergeCell ref="K128:L128"/>
    <mergeCell ref="M128:N128"/>
    <mergeCell ref="C127:D127"/>
    <mergeCell ref="E127:F127"/>
    <mergeCell ref="G127:H127"/>
    <mergeCell ref="I127:J127"/>
    <mergeCell ref="K127:L127"/>
    <mergeCell ref="M127:N127"/>
    <mergeCell ref="C126:D126"/>
    <mergeCell ref="E126:F126"/>
    <mergeCell ref="G126:H126"/>
    <mergeCell ref="I126:J126"/>
    <mergeCell ref="K126:L126"/>
    <mergeCell ref="M126:N126"/>
    <mergeCell ref="C125:D125"/>
    <mergeCell ref="E125:F125"/>
    <mergeCell ref="G125:H125"/>
    <mergeCell ref="I125:J125"/>
    <mergeCell ref="K125:L125"/>
    <mergeCell ref="M125:N125"/>
    <mergeCell ref="C124:D124"/>
    <mergeCell ref="E124:F124"/>
    <mergeCell ref="G124:H124"/>
    <mergeCell ref="I124:J124"/>
    <mergeCell ref="K124:L124"/>
    <mergeCell ref="M124:N124"/>
    <mergeCell ref="M122:N122"/>
    <mergeCell ref="C123:D123"/>
    <mergeCell ref="E123:F123"/>
    <mergeCell ref="G123:H123"/>
    <mergeCell ref="I123:J123"/>
    <mergeCell ref="K123:L123"/>
    <mergeCell ref="M123:N123"/>
    <mergeCell ref="C122:D122"/>
    <mergeCell ref="C45:D45"/>
    <mergeCell ref="C47:D47"/>
    <mergeCell ref="I122:J122"/>
    <mergeCell ref="C92:G92"/>
    <mergeCell ref="C100:G100"/>
    <mergeCell ref="C99:G99"/>
    <mergeCell ref="H93:L93"/>
    <mergeCell ref="K122:L122"/>
    <mergeCell ref="H99:L99"/>
    <mergeCell ref="H117:L117"/>
    <mergeCell ref="B1:S1"/>
    <mergeCell ref="C60:S60"/>
    <mergeCell ref="N57:P57"/>
    <mergeCell ref="K56:S56"/>
    <mergeCell ref="G58:J58"/>
    <mergeCell ref="C44:D44"/>
    <mergeCell ref="C43:D43"/>
    <mergeCell ref="C42:D42"/>
    <mergeCell ref="O34:P34"/>
    <mergeCell ref="K33:L33"/>
    <mergeCell ref="H113:L113"/>
    <mergeCell ref="O37:P37"/>
    <mergeCell ref="K38:L38"/>
    <mergeCell ref="M48:N48"/>
    <mergeCell ref="M47:N47"/>
    <mergeCell ref="H101:L101"/>
    <mergeCell ref="H92:L92"/>
    <mergeCell ref="L69:M69"/>
    <mergeCell ref="G62:J62"/>
    <mergeCell ref="C101:G101"/>
    <mergeCell ref="C102:G102"/>
    <mergeCell ref="C109:G109"/>
    <mergeCell ref="C112:G112"/>
    <mergeCell ref="C91:G91"/>
    <mergeCell ref="C34:D34"/>
    <mergeCell ref="C37:D37"/>
    <mergeCell ref="C38:D38"/>
    <mergeCell ref="G56:J57"/>
    <mergeCell ref="F69:G69"/>
    <mergeCell ref="C53:D53"/>
    <mergeCell ref="E33:F33"/>
    <mergeCell ref="I33:J33"/>
    <mergeCell ref="I34:J34"/>
    <mergeCell ref="M37:N37"/>
    <mergeCell ref="I37:J37"/>
    <mergeCell ref="E37:F37"/>
    <mergeCell ref="C36:R36"/>
    <mergeCell ref="K32:L32"/>
    <mergeCell ref="M33:N33"/>
    <mergeCell ref="M32:N32"/>
    <mergeCell ref="O33:P33"/>
    <mergeCell ref="O32:P32"/>
    <mergeCell ref="O29:P29"/>
    <mergeCell ref="M29:N29"/>
    <mergeCell ref="K31:L31"/>
    <mergeCell ref="K30:L30"/>
    <mergeCell ref="K29:L29"/>
    <mergeCell ref="O28:P28"/>
    <mergeCell ref="K23:L23"/>
    <mergeCell ref="E31:F31"/>
    <mergeCell ref="I32:J32"/>
    <mergeCell ref="I29:J29"/>
    <mergeCell ref="G32:H32"/>
    <mergeCell ref="O31:P31"/>
    <mergeCell ref="O30:P30"/>
    <mergeCell ref="O27:P27"/>
    <mergeCell ref="O26:P26"/>
    <mergeCell ref="M28:N28"/>
    <mergeCell ref="K26:L26"/>
    <mergeCell ref="M26:N26"/>
    <mergeCell ref="I27:J27"/>
    <mergeCell ref="P76:S76"/>
    <mergeCell ref="H72:I72"/>
    <mergeCell ref="J73:K73"/>
    <mergeCell ref="Q57:S57"/>
    <mergeCell ref="J72:K72"/>
    <mergeCell ref="L70:M70"/>
    <mergeCell ref="J71:K71"/>
    <mergeCell ref="H76:K76"/>
    <mergeCell ref="H73:I73"/>
    <mergeCell ref="L71:M71"/>
    <mergeCell ref="K52:L52"/>
    <mergeCell ref="K53:L53"/>
    <mergeCell ref="I53:J53"/>
    <mergeCell ref="M53:N53"/>
    <mergeCell ref="H70:I70"/>
    <mergeCell ref="H71:I71"/>
    <mergeCell ref="C58:F58"/>
    <mergeCell ref="C65:F65"/>
    <mergeCell ref="C66:F66"/>
    <mergeCell ref="C69:E69"/>
    <mergeCell ref="C55:S55"/>
    <mergeCell ref="N58:P58"/>
    <mergeCell ref="K57:M57"/>
    <mergeCell ref="Q58:S58"/>
    <mergeCell ref="K58:M58"/>
    <mergeCell ref="O23:P23"/>
    <mergeCell ref="I24:J24"/>
    <mergeCell ref="I25:J25"/>
    <mergeCell ref="O53:P53"/>
    <mergeCell ref="H69:I69"/>
    <mergeCell ref="C56:F57"/>
    <mergeCell ref="G61:J61"/>
    <mergeCell ref="C61:F61"/>
    <mergeCell ref="C62:F62"/>
    <mergeCell ref="E53:F53"/>
    <mergeCell ref="O21:P21"/>
    <mergeCell ref="O20:P20"/>
    <mergeCell ref="O19:P19"/>
    <mergeCell ref="G21:H21"/>
    <mergeCell ref="I23:J23"/>
    <mergeCell ref="G25:H25"/>
    <mergeCell ref="I21:J21"/>
    <mergeCell ref="O22:P22"/>
    <mergeCell ref="O25:P25"/>
    <mergeCell ref="O24:P24"/>
    <mergeCell ref="O18:P18"/>
    <mergeCell ref="C32:D32"/>
    <mergeCell ref="C31:D31"/>
    <mergeCell ref="C30:D30"/>
    <mergeCell ref="C29:D29"/>
    <mergeCell ref="C28:D28"/>
    <mergeCell ref="E30:F30"/>
    <mergeCell ref="E32:F32"/>
    <mergeCell ref="G18:H18"/>
    <mergeCell ref="E18:F18"/>
    <mergeCell ref="E19:F19"/>
    <mergeCell ref="C33:D33"/>
    <mergeCell ref="E20:F20"/>
    <mergeCell ref="E29:F29"/>
    <mergeCell ref="E28:F28"/>
    <mergeCell ref="E27:F27"/>
    <mergeCell ref="E22:F22"/>
    <mergeCell ref="E24:F24"/>
    <mergeCell ref="C20:D20"/>
    <mergeCell ref="C21:D21"/>
    <mergeCell ref="E21:F21"/>
    <mergeCell ref="G24:H24"/>
    <mergeCell ref="G23:H23"/>
    <mergeCell ref="G22:H22"/>
    <mergeCell ref="I20:J20"/>
    <mergeCell ref="E26:F26"/>
    <mergeCell ref="E25:F25"/>
    <mergeCell ref="I19:J19"/>
    <mergeCell ref="I18:J18"/>
    <mergeCell ref="I22:J22"/>
    <mergeCell ref="G20:H20"/>
    <mergeCell ref="G19:H19"/>
    <mergeCell ref="G28:H28"/>
    <mergeCell ref="I28:J28"/>
    <mergeCell ref="I26:J26"/>
    <mergeCell ref="G27:H27"/>
    <mergeCell ref="G26:H26"/>
    <mergeCell ref="G31:H31"/>
    <mergeCell ref="G30:H30"/>
    <mergeCell ref="G29:H29"/>
    <mergeCell ref="G33:H33"/>
    <mergeCell ref="I30:J30"/>
    <mergeCell ref="I31:J31"/>
    <mergeCell ref="C27:D27"/>
    <mergeCell ref="C26:D26"/>
    <mergeCell ref="M23:N23"/>
    <mergeCell ref="M22:N22"/>
    <mergeCell ref="C25:D25"/>
    <mergeCell ref="C24:D24"/>
    <mergeCell ref="C23:D23"/>
    <mergeCell ref="E23:F23"/>
    <mergeCell ref="C22:D22"/>
    <mergeCell ref="K28:L28"/>
    <mergeCell ref="K27:L27"/>
    <mergeCell ref="K21:L21"/>
    <mergeCell ref="K20:L20"/>
    <mergeCell ref="K19:L19"/>
    <mergeCell ref="K18:L18"/>
    <mergeCell ref="K22:L22"/>
    <mergeCell ref="K25:L25"/>
    <mergeCell ref="M21:N21"/>
    <mergeCell ref="M20:N20"/>
    <mergeCell ref="M19:N19"/>
    <mergeCell ref="M18:N18"/>
    <mergeCell ref="M27:N27"/>
    <mergeCell ref="K24:L24"/>
    <mergeCell ref="M25:N25"/>
    <mergeCell ref="M24:N24"/>
    <mergeCell ref="M31:N31"/>
    <mergeCell ref="M30:N30"/>
    <mergeCell ref="M38:N38"/>
    <mergeCell ref="G34:H34"/>
    <mergeCell ref="Q38:R38"/>
    <mergeCell ref="I38:J38"/>
    <mergeCell ref="G37:H37"/>
    <mergeCell ref="M34:N34"/>
    <mergeCell ref="K37:L37"/>
    <mergeCell ref="K34:L34"/>
    <mergeCell ref="C41:D41"/>
    <mergeCell ref="G43:H43"/>
    <mergeCell ref="G42:H42"/>
    <mergeCell ref="C39:D39"/>
    <mergeCell ref="K39:L39"/>
    <mergeCell ref="C40:D40"/>
    <mergeCell ref="G41:H41"/>
    <mergeCell ref="G40:H40"/>
    <mergeCell ref="I41:J41"/>
    <mergeCell ref="E42:F42"/>
    <mergeCell ref="G46:H46"/>
    <mergeCell ref="G47:H47"/>
    <mergeCell ref="I42:J42"/>
    <mergeCell ref="I43:J43"/>
    <mergeCell ref="G48:H48"/>
    <mergeCell ref="G45:H45"/>
    <mergeCell ref="G44:H44"/>
    <mergeCell ref="E45:F45"/>
    <mergeCell ref="E44:F44"/>
    <mergeCell ref="E46:F46"/>
    <mergeCell ref="E41:F41"/>
    <mergeCell ref="E40:F40"/>
    <mergeCell ref="E39:F39"/>
    <mergeCell ref="E43:F43"/>
    <mergeCell ref="C46:D46"/>
    <mergeCell ref="C49:D49"/>
    <mergeCell ref="E49:F49"/>
    <mergeCell ref="E51:F51"/>
    <mergeCell ref="C52:D52"/>
    <mergeCell ref="C51:D51"/>
    <mergeCell ref="C50:D50"/>
    <mergeCell ref="E50:F50"/>
    <mergeCell ref="E52:F52"/>
    <mergeCell ref="C48:D48"/>
    <mergeCell ref="E48:F48"/>
    <mergeCell ref="E47:F47"/>
    <mergeCell ref="I49:J49"/>
    <mergeCell ref="K48:L48"/>
    <mergeCell ref="K50:L50"/>
    <mergeCell ref="K49:L49"/>
    <mergeCell ref="I47:J47"/>
    <mergeCell ref="K47:L47"/>
    <mergeCell ref="I50:J50"/>
    <mergeCell ref="G49:H49"/>
    <mergeCell ref="K42:L42"/>
    <mergeCell ref="K41:L41"/>
    <mergeCell ref="I48:J48"/>
    <mergeCell ref="I46:J46"/>
    <mergeCell ref="I45:J45"/>
    <mergeCell ref="I44:J44"/>
    <mergeCell ref="I51:J51"/>
    <mergeCell ref="G51:H51"/>
    <mergeCell ref="M43:N43"/>
    <mergeCell ref="O47:P47"/>
    <mergeCell ref="O46:P46"/>
    <mergeCell ref="O43:P43"/>
    <mergeCell ref="M46:N46"/>
    <mergeCell ref="K45:L45"/>
    <mergeCell ref="K51:L51"/>
    <mergeCell ref="K44:L44"/>
    <mergeCell ref="M49:N49"/>
    <mergeCell ref="K46:L46"/>
    <mergeCell ref="O48:P48"/>
    <mergeCell ref="Q44:R44"/>
    <mergeCell ref="M42:N42"/>
    <mergeCell ref="M45:N45"/>
    <mergeCell ref="M44:N44"/>
    <mergeCell ref="Q49:R49"/>
    <mergeCell ref="Q45:R45"/>
    <mergeCell ref="K43:L43"/>
    <mergeCell ref="Q42:R42"/>
    <mergeCell ref="Q41:R41"/>
    <mergeCell ref="O44:P44"/>
    <mergeCell ref="O42:P42"/>
    <mergeCell ref="O41:P41"/>
    <mergeCell ref="Q39:R39"/>
    <mergeCell ref="O40:P40"/>
    <mergeCell ref="O39:P39"/>
    <mergeCell ref="O45:P45"/>
    <mergeCell ref="Q48:R48"/>
    <mergeCell ref="Q47:R47"/>
    <mergeCell ref="Q46:R46"/>
    <mergeCell ref="I40:J40"/>
    <mergeCell ref="K40:L40"/>
    <mergeCell ref="Q40:R40"/>
    <mergeCell ref="Q43:R43"/>
    <mergeCell ref="M41:N41"/>
    <mergeCell ref="M40:N40"/>
    <mergeCell ref="M39:N39"/>
    <mergeCell ref="E34:F34"/>
    <mergeCell ref="G39:H39"/>
    <mergeCell ref="I39:J39"/>
    <mergeCell ref="Q37:R37"/>
    <mergeCell ref="E38:F38"/>
    <mergeCell ref="O38:P38"/>
    <mergeCell ref="G38:H38"/>
    <mergeCell ref="R10:S10"/>
    <mergeCell ref="P14:S14"/>
    <mergeCell ref="J10:K10"/>
    <mergeCell ref="R12:S12"/>
    <mergeCell ref="R11:S11"/>
    <mergeCell ref="P12:Q12"/>
    <mergeCell ref="N11:O11"/>
    <mergeCell ref="P11:Q11"/>
    <mergeCell ref="P10:Q10"/>
    <mergeCell ref="L10:M10"/>
    <mergeCell ref="L11:M11"/>
    <mergeCell ref="F12:G12"/>
    <mergeCell ref="H13:I13"/>
    <mergeCell ref="J13:K13"/>
    <mergeCell ref="H12:I12"/>
    <mergeCell ref="J12:K12"/>
    <mergeCell ref="F11:G11"/>
    <mergeCell ref="L13:O13"/>
    <mergeCell ref="D13:E13"/>
    <mergeCell ref="F13:G13"/>
    <mergeCell ref="D15:E15"/>
    <mergeCell ref="D12:E12"/>
    <mergeCell ref="F15:G15"/>
    <mergeCell ref="J14:K14"/>
    <mergeCell ref="J15:K15"/>
    <mergeCell ref="D10:E10"/>
    <mergeCell ref="F10:G10"/>
    <mergeCell ref="H10:I10"/>
    <mergeCell ref="H11:I11"/>
    <mergeCell ref="J11:K11"/>
    <mergeCell ref="D11:E11"/>
    <mergeCell ref="C17:P17"/>
    <mergeCell ref="D14:E14"/>
    <mergeCell ref="F14:G14"/>
    <mergeCell ref="H14:I14"/>
    <mergeCell ref="H15:I15"/>
    <mergeCell ref="M52:N52"/>
    <mergeCell ref="O52:P52"/>
    <mergeCell ref="O51:P51"/>
    <mergeCell ref="O50:P50"/>
    <mergeCell ref="O49:P49"/>
    <mergeCell ref="M51:N51"/>
    <mergeCell ref="Q52:R52"/>
    <mergeCell ref="Q51:R51"/>
    <mergeCell ref="Q50:R50"/>
    <mergeCell ref="M50:N50"/>
    <mergeCell ref="G53:H53"/>
    <mergeCell ref="G52:H52"/>
    <mergeCell ref="I52:J52"/>
    <mergeCell ref="Q53:R53"/>
    <mergeCell ref="G50:H50"/>
    <mergeCell ref="F70:G70"/>
    <mergeCell ref="J70:K70"/>
    <mergeCell ref="J69:K69"/>
    <mergeCell ref="H79:K79"/>
    <mergeCell ref="C84:F84"/>
    <mergeCell ref="H77:K77"/>
    <mergeCell ref="F72:G72"/>
    <mergeCell ref="C77:G77"/>
    <mergeCell ref="C80:G80"/>
    <mergeCell ref="F71:G71"/>
    <mergeCell ref="C113:G113"/>
    <mergeCell ref="C103:Q105"/>
    <mergeCell ref="C117:G117"/>
    <mergeCell ref="H94:L94"/>
    <mergeCell ref="C83:G83"/>
    <mergeCell ref="C114:R115"/>
    <mergeCell ref="C90:G90"/>
    <mergeCell ref="C88:G88"/>
    <mergeCell ref="H109:L109"/>
    <mergeCell ref="H112:L112"/>
    <mergeCell ref="C118:R119"/>
    <mergeCell ref="E122:F122"/>
    <mergeCell ref="G122:H122"/>
    <mergeCell ref="C93:G93"/>
    <mergeCell ref="H90:L90"/>
    <mergeCell ref="H87:L87"/>
    <mergeCell ref="H88:L88"/>
    <mergeCell ref="M89:Q89"/>
    <mergeCell ref="M90:Q90"/>
    <mergeCell ref="H91:L91"/>
    <mergeCell ref="L6:N6"/>
    <mergeCell ref="L15:O15"/>
    <mergeCell ref="P15:S15"/>
    <mergeCell ref="L12:M12"/>
    <mergeCell ref="N12:O12"/>
    <mergeCell ref="N10:O10"/>
    <mergeCell ref="O6:Q6"/>
    <mergeCell ref="L14:O14"/>
    <mergeCell ref="O7:Q7"/>
    <mergeCell ref="L7:N7"/>
    <mergeCell ref="C6:E6"/>
    <mergeCell ref="C7:E7"/>
    <mergeCell ref="F6:H6"/>
    <mergeCell ref="I6:K6"/>
    <mergeCell ref="I7:K7"/>
    <mergeCell ref="F7:H7"/>
    <mergeCell ref="P13:S13"/>
    <mergeCell ref="H83:L83"/>
    <mergeCell ref="M83:P83"/>
    <mergeCell ref="M87:Q87"/>
    <mergeCell ref="L72:M72"/>
    <mergeCell ref="M84:O84"/>
    <mergeCell ref="H84:K84"/>
    <mergeCell ref="H80:K80"/>
    <mergeCell ref="P77:S77"/>
    <mergeCell ref="L78:O78"/>
    <mergeCell ref="M88:Q88"/>
    <mergeCell ref="H102:L102"/>
    <mergeCell ref="C89:G89"/>
    <mergeCell ref="C87:G87"/>
    <mergeCell ref="C95:Q97"/>
    <mergeCell ref="M94:Q94"/>
    <mergeCell ref="M93:Q93"/>
    <mergeCell ref="C94:G94"/>
    <mergeCell ref="H89:L89"/>
    <mergeCell ref="H100:L100"/>
    <mergeCell ref="C72:E72"/>
    <mergeCell ref="C73:E73"/>
    <mergeCell ref="C70:D71"/>
    <mergeCell ref="L77:O77"/>
    <mergeCell ref="M92:Q92"/>
    <mergeCell ref="M91:Q91"/>
    <mergeCell ref="H78:K78"/>
    <mergeCell ref="L80:O80"/>
    <mergeCell ref="L79:O79"/>
    <mergeCell ref="C76:G76"/>
    <mergeCell ref="C78:G78"/>
    <mergeCell ref="C79:G79"/>
    <mergeCell ref="F73:G73"/>
    <mergeCell ref="P79:S79"/>
    <mergeCell ref="P80:S80"/>
    <mergeCell ref="L73:M73"/>
    <mergeCell ref="L76:O76"/>
    <mergeCell ref="P78:S78"/>
  </mergeCells>
  <printOptions/>
  <pageMargins left="0.5511811023622047" right="0.5905511811023623" top="0.984251968503937" bottom="0.984251968503937" header="0.5118110236220472" footer="0.5118110236220472"/>
  <pageSetup firstPageNumber="15" useFirstPageNumber="1" fitToHeight="0" fitToWidth="1" horizontalDpi="600" verticalDpi="600" orientation="portrait" paperSize="9" scale="93" r:id="rId2"/>
  <headerFooter alignWithMargins="0">
    <oddHeader>&amp;C
&amp;R
</oddHeader>
    <oddFooter>&amp;C&amp;10-&amp;P -</oddFooter>
  </headerFooter>
  <rowBreaks count="3" manualBreakCount="3">
    <brk id="35" max="255" man="1"/>
    <brk id="74" max="255" man="1"/>
    <brk id="105"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三重県立図書館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三重県立図書館</dc:creator>
  <cp:keywords/>
  <dc:description/>
  <cp:lastModifiedBy>ilis</cp:lastModifiedBy>
  <cp:lastPrinted>2018-08-10T02:51:18Z</cp:lastPrinted>
  <dcterms:created xsi:type="dcterms:W3CDTF">2000-05-10T00:33:53Z</dcterms:created>
  <dcterms:modified xsi:type="dcterms:W3CDTF">2018-08-31T01:00:37Z</dcterms:modified>
  <cp:category/>
  <cp:version/>
  <cp:contentType/>
  <cp:contentStatus/>
</cp:coreProperties>
</file>